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 activeTab="2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M9" i="3"/>
  <c r="L9"/>
  <c r="M7"/>
  <c r="M8"/>
  <c r="M6"/>
  <c r="L7"/>
  <c r="L8"/>
  <c r="L6"/>
  <c r="K7"/>
  <c r="K8"/>
  <c r="K6"/>
  <c r="K29" i="2"/>
  <c r="J29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6"/>
  <c r="K6" s="1"/>
  <c r="L54" i="1"/>
  <c r="M54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6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7"/>
  <c r="K8"/>
  <c r="K9"/>
  <c r="K10"/>
  <c r="K11"/>
  <c r="K6"/>
  <c r="M6" s="1"/>
</calcChain>
</file>

<file path=xl/sharedStrings.xml><?xml version="1.0" encoding="utf-8"?>
<sst xmlns="http://schemas.openxmlformats.org/spreadsheetml/2006/main" count="231" uniqueCount="138">
  <si>
    <t>Zadanie nr 1</t>
  </si>
  <si>
    <t>Opis przedmiotu zamówienia</t>
  </si>
  <si>
    <t>Nazwa handlowa, 
numer katalogowy (jeśli dotyczy)</t>
  </si>
  <si>
    <t>Własciwosci techniczno-użytkowe, rozmiar</t>
  </si>
  <si>
    <t>J.m.</t>
  </si>
  <si>
    <t>Ilość</t>
  </si>
  <si>
    <t>Cena jednostkowa brutto</t>
  </si>
  <si>
    <t>Wartość brutto</t>
  </si>
  <si>
    <t xml:space="preserve">Cena jednostkowa netto </t>
  </si>
  <si>
    <t xml:space="preserve">VAT </t>
  </si>
  <si>
    <t>Prześcieradła z fizeliny składane pojedyńczo, 
gramatura min. 25 g/m2</t>
  </si>
  <si>
    <t>200cm x 150cm</t>
  </si>
  <si>
    <t>szt.</t>
  </si>
  <si>
    <t>Maski chirurgiczne z włókniny trójwarstwowe, na gumkę potwierdzone raportem CIOP</t>
  </si>
  <si>
    <t>op.50 szt</t>
  </si>
  <si>
    <t xml:space="preserve">op. </t>
  </si>
  <si>
    <t>op.100szt
czepek męski</t>
  </si>
  <si>
    <t>op.100szt
czepek damski</t>
  </si>
  <si>
    <t xml:space="preserve">Ochraniacze na buty, fizelinowe zielone rozmiar uniwersalny, ściągane gumką </t>
  </si>
  <si>
    <t>op. 50 par</t>
  </si>
  <si>
    <t>Koszula dla pacjenta zakładana przez głowę z wycięciem pod szyją typu V, krótki rękaw typu kimono,  Rozmiar L (dł. 90, obwód w ramionach 145 cm), Rozmiar XL (dł. 105 cm, obwód w ramionach 160 cm), Rozmiar XXL (dł. 118 cm, obwód w ramionach 168 cm).</t>
  </si>
  <si>
    <t>gramatura min 30g/m2</t>
  </si>
  <si>
    <t>Spodenki do kolonoskopi ROZ 2XL</t>
  </si>
  <si>
    <t>gramatura min 21g/m2, z gumką w pasie, Rozmiar XXL</t>
  </si>
  <si>
    <t>Komplet chirurgiczny (bluza+spodnie), gramtura 45g/m2 z włókniny SMS, w spodniach sciągnięty trok, nogawki bez ściagaczy, bluza z trzema kieszeniami, przy szyi wycięcie typu V kolor granatowy roz. S,L,M,XL,2XL,3XL,4XL,5XL</t>
  </si>
  <si>
    <t>rozmiary S,M,L,XL,XXL,3XL4XL, 5XL
gramtura min. 45g/m2</t>
  </si>
  <si>
    <t xml:space="preserve">szt. </t>
  </si>
  <si>
    <t xml:space="preserve">Jednorazowa bluza lekarska, gramatura 45g/m2 długi rękaw zakończony ściągaczem wykończenie szyi "stójka" rozpinana z kieszeniami w kolorze granatowym  </t>
  </si>
  <si>
    <t>rozmiar S,M,L,XL,XXL
gramatura min. 45g/m2</t>
  </si>
  <si>
    <t xml:space="preserve">Ochraniacze na buty, foliowe rozmiar uniwersalny, ściągane gumką </t>
  </si>
  <si>
    <t>op 100 szt</t>
  </si>
  <si>
    <t xml:space="preserve">Ochraniacze na buty foliowe z nogawką, rozmiar uniwersalny, ściągane gumką </t>
  </si>
  <si>
    <t xml:space="preserve">minimum 30 mic. </t>
  </si>
  <si>
    <t>szt</t>
  </si>
  <si>
    <t>Kombinezon ochrony biologicznej spełniający normę PN-EN 14126:2005</t>
  </si>
  <si>
    <t>roz. M,L,XL,2XL,3XL,5XL</t>
  </si>
  <si>
    <t>Fartuch higieniczny z fizeliny, rękaw zakończony gumką, gramatura min. 25g/m2, kolor zielony</t>
  </si>
  <si>
    <r>
      <t>L,XL</t>
    </r>
    <r>
      <rPr>
        <sz val="11"/>
        <color rgb="FFFF0000"/>
        <rFont val="Times New Roman"/>
        <family val="1"/>
        <charset val="238"/>
      </rPr>
      <t xml:space="preserve"> </t>
    </r>
  </si>
  <si>
    <t>Prześcieradła nieprzemakalne  
gramatura 30 (+/-9) g/m2, składane pojedyńczo</t>
  </si>
  <si>
    <t>200cm x 160cm</t>
  </si>
  <si>
    <t>Poszwy z fizeliny  gramatura 25 (+/-5) g/m2, poszwa zapinana na rzep zapobiegający wysuwaniu się koca</t>
  </si>
  <si>
    <t>210cm x 150cm</t>
  </si>
  <si>
    <t>3 - częściowy komplet pościeli z fizeliny, gramatura 25 (+/-5) g/m2, poszwa i poszewka zapinana na rzep zapobiegający wysuwaniu się poduszki i koca</t>
  </si>
  <si>
    <t>poszwa - 210 x 160cm, poszewka 70 x 80cm, prześcieradło 210 x 160cm</t>
  </si>
  <si>
    <t>kpl</t>
  </si>
  <si>
    <t xml:space="preserve">Podkład w rolce dwuwarstwowy z bibuły celulozowej laminowanej folią PE kolor niebieski  </t>
  </si>
  <si>
    <t>50cm x 50m</t>
  </si>
  <si>
    <t>rolka</t>
  </si>
  <si>
    <t xml:space="preserve">Podkład na rolce z bibuły celulozowej laminowanej folią PE kolor biały lub  niebieski </t>
  </si>
  <si>
    <t>60cm x 50m</t>
  </si>
  <si>
    <t>Prześcieradło na rolce dwuwarstwowe papierowe białe</t>
  </si>
  <si>
    <t>50cm x 80m</t>
  </si>
  <si>
    <t>Prześcieradło z fizeliny gramatura 20g/m2</t>
  </si>
  <si>
    <t>100cm x80cm</t>
  </si>
  <si>
    <t>80cm x60cm</t>
  </si>
  <si>
    <t xml:space="preserve">Podkład  ochronne, 5-cio warstwowe, wykonane z dwóch scalonych powłok,  powierzchnia chłonna lekko pikowana, absorpcyjna warstwa środkowa.
Warstwa spodnia pełnobarierowa, antypoślizgowa wykonana z folii polietylenowej.
Wymiar całkowity 225 cm x 101cm  (tolerancja +/- 2 cm).
Rdzeń chłonny 200 cm x 50 cm (tolerancja +/- 2 cm).Gramatura:    min. 110g/m2.Chłonność materiału  min 9 litrów potwierdzona badaniem z akredytowanego labolatorium </t>
  </si>
  <si>
    <t>225 cm x 101 cm   (tolerancja +/- 2 cm)</t>
  </si>
  <si>
    <t>Opaska identyfikacyjna, jednorazowa, dla dorosłych z tworzywa PCV, z okienkiem do opisu pacjenta dla dorosłych</t>
  </si>
  <si>
    <t xml:space="preserve">op. 100 szt. </t>
  </si>
  <si>
    <t>Worki rozpuszczalne w wodzie, na pranie, typu "Hydrobag"</t>
  </si>
  <si>
    <t>84 cm x 66 cm</t>
  </si>
  <si>
    <t>Fartuchy foliowe, jednorazowe wkładane przez głowę, wiązane z tyłu  min. 30 mic / zaoferowano zgodnie z dop. op. a'100 z przeliczeniem ilości z 400 op. a'50szt. na 200 op. a'100 szt.</t>
  </si>
  <si>
    <t>op.  a'100</t>
  </si>
  <si>
    <t>op.</t>
  </si>
  <si>
    <t xml:space="preserve">Automatyczna staza do pobierania krwi wykonana z gumy z prostym mechanizmem pozwalającym na łatwe zapinanie i odpinanie oraz na zmiany siły nacisku na ręce pacjenta. Kolor dowolny </t>
  </si>
  <si>
    <t>dł. Min. 41 cm szer. Min. 25 mm</t>
  </si>
  <si>
    <t xml:space="preserve">Staza jednorazowa bezlateksowa (op. 25 szt.) </t>
  </si>
  <si>
    <t xml:space="preserve">op. 25 szt. </t>
  </si>
  <si>
    <t xml:space="preserve">Koc ratunkowy wykonany z folii polietylenowej (PE), hipoalergiczny, odporny na uszkodzenia i wodę, niejałowy
</t>
  </si>
  <si>
    <t xml:space="preserve">210 x 160 cm </t>
  </si>
  <si>
    <t>Jednorazowe etui na rejestrator holtera EKG i holtera ciśnieniowego., wykonany z flizeliny medycznej, z paskiem na szyje i klapką</t>
  </si>
  <si>
    <t>op. 10 szt.</t>
  </si>
  <si>
    <t>Jednorazowe osłony mankietu chroniące przed zabrudzeniem i przepoceniem, wykonane z flizeliny medycznej</t>
  </si>
  <si>
    <t>Rozmiar: standardowy 24-32 cm, powiększony 32-42 cm. Opakowanie 50 szt.</t>
  </si>
  <si>
    <t>Jednorazowe pokrowce na aparaty Holtera, foliowe, z zabezpieczeniem przed zmoczeniem z zamknięciem strunowym</t>
  </si>
  <si>
    <t>Tasiemka flizelinowa do jednorazowych pokrowców na apraty Holtera</t>
  </si>
  <si>
    <t>szerokość 1 cm, opakowanie 50 metrów</t>
  </si>
  <si>
    <t xml:space="preserve">Maszynka do golenia jednorazowe z trzema ostrzami oraz  paskiem nawilżającym </t>
  </si>
  <si>
    <t>Miska jednorazowa, 3l, z pulpy celulozowej</t>
  </si>
  <si>
    <t>Kaczka męska jednorazowa, 0,875L z pulpy celulozowej</t>
  </si>
  <si>
    <t>Basen jednorazowy  2L z pulpy celulozowej</t>
  </si>
  <si>
    <t>Miska typu nerka  jednorazowa, o pojemności min 300ml max 900ml  z pulpy celulozowej</t>
  </si>
  <si>
    <t>Osłonki do głowic USG nawilżane o średnicy 34mm</t>
  </si>
  <si>
    <t xml:space="preserve">op. 144 szt. </t>
  </si>
  <si>
    <t>Jednorazowa zasłona do parawanu 160x200cm wykonana z włókniny fizelinowej gramatura minimum 40g/m2. W zasłonie po długości oraz szerokości wszyta taśma marszcząca umożliwiająca powieszenie zasłon na szynach typu PARS.</t>
  </si>
  <si>
    <t>op 1szt</t>
  </si>
  <si>
    <t xml:space="preserve">Osłony fizelinowe na nadajniki telemetryczne </t>
  </si>
  <si>
    <t>22cmx14x140cm</t>
  </si>
  <si>
    <t xml:space="preserve">Osłony do głowic USG sterylne a'50szt </t>
  </si>
  <si>
    <t>Maska typu FFP2. Maska płaska bez zaworu z systemem doszczelniania podbródka, posiada uchwyty zauszne z zapinką doszczelniającą, nieuczulająca, niepodrażniająca, biozgodna, czysta mikrobiologicznie. Poziom filtracji koronawirusa , certyfikat zgodności z normą EN 149 lub równoważna, Spełnia wymagania RPEIR 2017/745, Pakowana jednostkowo, Poziom filtracji ≥94%, opory oddychania &lt;= 100 kPa, na opakowaniu jednostkowym: nr serii, adres producenta, nr CE, Nr normy EN 149 lub równoważna, oznaczenie spełnienia Klasy I wyrobu medycznego. Półmaska wykonana z następujących warstw włóknin: warstwy wewnętrznej wykonanej z włókniny osłonowej typu Spun-Bond – jednej lub dwóch warstw o sumarycznej masie powierzchniowej (35,0 ± 20,0) g/m2 Warstwy środkowej wykonanej z elektretowej włókniny filtracyjnej typu Melt -Blown – jednej lub kilku warstw o sumarycznej masie powierzchniowej (75,0 ± 15,0) g/m2.Warstwy zewnętrznej wykonanej z włókniny osłonowej typu Spun-Bond – jednej lub dwóch warstw o sumarycznej masie powierzchniowej (35,0 ± 20,0) g/m2. Czasza półmaski powinna być wyposażona: w dwie taśmy nauszne ,wykonane z elastycznej taśmy tekstylnej, przymocowane do narożników półmaski lub jednej taśmy przewleczonej przez całą długość dolnej krawędzi i przymocowanej do górnych narożników półmaski, zacisk nosowy, uszczelkę nosową umieszczoną po wewnętrznej stronie półmaski, zapinkę umożliwiającą dopasowanie półmaski do twarzy, drucik umieszczony w dolnej krawędzi półmaski filtrującej</t>
  </si>
  <si>
    <t xml:space="preserve">Maska typu FFP3. Maska płaska bez zaworu z systemem doszczelniania podbródka, posiada uchwyty zauszne z zapinką doszczelniającą, nieuczulająca, niepodrażniająca, biozgodna, czysta mikrobiologicznie. Poziom filtracji koronawirusa, certyfikat zgodności z normą EN 149 lub równoważna, Spełnia wymagania RPEIR 2017/745, Pakowana jednostkowo, Poziom filtracji ≥99%, opory oddychania &lt;= 150 kPa, na opakowaniu jednostkowym: 
nr serii, adres producenta, nr CE, Nr normy EN 149 lub równoważna, oznaczenie spełnienia Klasy I wyrobu medycznego. Półmaska wykonana z następujących warstw włóknin: warstwy zewnętrznej wykonanej z włókniny osłonowej typu Spun – Bond – jedna lub dwie warstwy o sumarycznej masie powierzchniowej 
(40 ± 20) g/m2 , warstwy środkowej wykonanej z elektretowej włókniny filtracyjnej typu melt-blown – jedna lub kilka warstw 
o sumarycznej masie powierzchniowej (65,0 ± 20,0 ) g/m2 Warstwy wewnętrznej wykonanej z włókniny osłonowej typu spun-bond – jedna lub dwie warstwy o sumarycznej masie powierzchniowej (40,0 ± 20,0 ) g/m2 Czasza półmaski powinna być wyposażona: w dwie taśmy nauszne, wykonane z elastycznej taśmy tekstylnej, przymocowane do narożników półmaski lub jednej taśmy przewleczonej przez całą długość dolnej krawędzi 
i przymocowanej do górnych narożników półmaski, zacisk nosowy, uszczelkę nosową umieszczoną po wewnętrznej stronie półmaski, zapinkę umożliwiającą dopasowanie półmaski do twarzy, drucik umieszczony w dolnej krawędzi półmaski filtrującej
</t>
  </si>
  <si>
    <t>Czyściwo przemysłowe  100% celuloza,dwu warstwowe, chłonne, bezpyłowe, nie rysujące czyszczonej powierzchni, nie pozostawiające smug.</t>
  </si>
  <si>
    <t>rolka długość 190m br. Szerokość 25-26cm</t>
  </si>
  <si>
    <t xml:space="preserve">Śliniaki dentystyczne z kieszonką a'50szt </t>
  </si>
  <si>
    <t>Zestaw ochronny na stół operacyjny , w skład którego wchodzi:1.Podkład  ochronny, 5-cio warstwowe, wykonane z dwóch scalonych powłok,  powierzchnia chłonna lekko pikowana, absorpcyjna warstwa środkowa. Warstwa spodnia pełnobarierowa, antypoślizgowa wykonana z folii polietylenowej o wymierach 220x100cm  2. Kocyk do przykrycia pacjenta wykonany z wiskozy o gramaturze min 60g o wymiarach 160x100cm. 3. pokrowce ochronne na podłokietmniki wykonane z włókniny podfoliowanej, nieprzemakalnej w rozmiarze 35x70cm. Pokrowiec zakończony gumką, na środku rozcięcie ok 40cm umożliwiające regulację podłokietnika. Zestaw posiadający 2 naklejki z numerem REF  umożliwjającą wklejenie do dokumentacji medycznej.</t>
  </si>
  <si>
    <t>op 20szt</t>
  </si>
  <si>
    <t>Podkład ochronny jednorazowy ,5-cio warstwowe, wykonane z dwóch scalonych powłok,  powierzchnia chłonna lekko pikowana, absorpcyjna warstwa środkowa. Warstwa spodnia pełnobarierowa, antypoślizgowa wykonana z folii polietylenowej.
Rozmiar: 101cm x 225cm ±2cm Rozmiar rdzenia chłonnego: 90cm x 225cm±2cm, Absorbcja: min. 8500 ml/m2 Grubość: laminatu 0,18mm rdzenia: 0,80 mm Produkt posiadający znak CE</t>
  </si>
  <si>
    <t>Czepek pielęgniarski z fizeliny typu beret, ściągany gumką, kolor zielony</t>
  </si>
  <si>
    <t>Czepek chirurgiczny z fizeliny typu furażerka, wiązany na troki, wstawka w przedniej części apsorbująca pot, kolor zielony</t>
  </si>
  <si>
    <t>Wartość netto</t>
  </si>
  <si>
    <t xml:space="preserve">Maski chirurgiczne z włókniny trójwarstwowe, wiązane na troki </t>
  </si>
  <si>
    <t>101cm x 225cm   (tolerancja +/- 2 cm)</t>
  </si>
  <si>
    <t>Pojemnik na zużyte igły poj. 2L, typ wiaderko, plastik, kolor czerwony, z przykryciem, pakowane po 50 szt w jednym opakowaniu pokrywki wraz z pojemnikami</t>
  </si>
  <si>
    <t>Pojemniki jednorazowego użytku do gromadzenia zużytego sprzętu medycznego (igieł, strzykawek, wenflonów, rękawiczek jednorazowego użytku, itp.) Pojemniki muszą być wykonane z tworzywa sztucznego, które po zapełnieniu będą przekazane do utylizacji. Składające się z trzech elementów: pojemnika głównego, pokrywy szczelnie zatrzaskiwanej na pojemniku głównym oraz małej pokrywki służącej do przymykania otworu wrzutowego i szczelnego zamknięcia tego otworu po napełnieniu. Po napełnieniu i zamknięciu pojemniki będą przekazywane w całości do spalania. Pozostałości po spalaniu tworzywa, z którego będzie wykonany pojemnik, muszą być nieszkodliwe dla środowiska. Pojemniki muszą być nieprzemakalne, odporne na przekłucia, muszą posiadać specjalne wycięcia w pokrywie umożliwiającej bezpieczne oddzielenie igły od strzykawki. na pojemniku musi widnieć etykieta ostrzegawcza „materiał zakaźny” wraz z innymi informacjami zgodnie z wymaganiami PZH. Wszystkie pojemniki muszą posiadać pozytywna opinię Państwowego Zakładu Higieny oraz deklarację zgodności.</t>
  </si>
  <si>
    <t>Pojemnik na zużyte igły poj. 1L, typ wiaderko, plastik, kolor czerwony, z przykryciem, pakowane po 50szt w jednym opakowaniu pokrywki wraz z pojemnikami</t>
  </si>
  <si>
    <t>Pojemnik na zużyte igły poj. 0,7L, plastik, kolor czerwony, z przykryciem, pakowane po 50szt w jednym opakowaniu pokrywki wraz z pojemnikami</t>
  </si>
  <si>
    <t>Pojemnik na zużyte igły poj. 5L, plastik, kolor czerwony, z przykryciem, pakowane po 10szt w jednym opakowaniu pokrywki wraz z pojemnikami. PROSTOKĄTNE</t>
  </si>
  <si>
    <t xml:space="preserve">Pojemniki jednorazowego użytku do gromadzenia zużytego sprzętu medycznego (igieł, strzykawek, wenflonów, rękawiczek jednorazowego użytku, itp.) Pojemniki prostokątne muszą być wykonane z tworzywa sztucznego, które po zapełnieniu będą przekazane do utylizacji. Składające się z trzech elementów: pojemnika głównego, pokrywy szczelnie zatrzaskiwanej na pojemniku głównym oraz małej pokrywki służącej do przymykania otworu wrzutowego i szczelnego zamknięcia tego otworu po napełnieniu. Po napełnieniu i zamknięciu pojemniki będą przekazywane w całości do spalania. Pozostałości po spalaniu tworzywa, z którego będzie wykonany pojemnik, muszą być nieszkodliwe dla środowiska. Pojemniki muszą być nieprzemakalne, odporne na przekłucia, muszą posiadać specjalne wycięcia w pokrywie umożliwiającej bezpieczne oddzielenie igły od strzykawki. na pojemniku musi widnieć etykieta ostrzegawcza „materiał zakaźny” wraz z innymi informacjami zgodnie z wymaganiami PZH. Wszystkie pojemniki muszą posiadać pozytywna opinię Państwowego Zakładu Higieny oraz deklarację zgodności. </t>
  </si>
  <si>
    <t xml:space="preserve">Pojemnik hermetycznie zamykany z uchwytem   oraz przykrywką typ wiaderko pojemność 10L., pakowane po 10szt w jednym opakowaniu pokrywki wraz z pojemnikami
kolor do wyboru </t>
  </si>
  <si>
    <t>Pojemnik biały z przykrywką, typ wiaderko pojemność 5 L., pakowane po 10szt w jednym opakowaniu pokrywki wraz z pojemnikami</t>
  </si>
  <si>
    <t>Worki na odpady medyczne, czerwone, 160l, grubość: 50 mikronów.</t>
  </si>
  <si>
    <t>Pojemnik z PP na próbki histopatologiczne, poj. ok.. 5000 ml w formie wiaderka z zamknięciem dociskowym, o proporcjonalnym stosunku wysokości do szerokości, o ujściu pojemnika o średnicy takiej samej lub większej niż podstawa.</t>
  </si>
  <si>
    <t>Pojemnik z PP na próbki histopatologiczne, poj. ok.. 3000 ml w formie wiaderka z zamknięciem dociskowym, o proporcjonalnym stosunku wysokości do szerokości, o ujściu pojemnika o średnicy takiej samej lub większej niż podstawa.</t>
  </si>
  <si>
    <t>Pojemnik z PP na próbki histopatologiczne, poj. ok. 2000 ml w formie wiaderka z zamknięciem dociskowym, o proporcjonalnym stosunku wysokości do szerokości, o ujściu pojemnika o średnicy takiej samej lub większej niż podstawa.</t>
  </si>
  <si>
    <t>Pojemnik z PP na próbki histopatologiczne, poj. ok.. 1000 ml w formie wiaderka z zamknięciem dociskowym, o proporcjonalnym stosunku wysokości do szerokości, o ujściu pojemnika o średnicy takiej samej lub większej niż podstawa.</t>
  </si>
  <si>
    <t>Pojemnik z PP na próbki histopatologiczne, poj. ok. 500 ml zakręcany lub  z zamknięciem dociskowym, o proporcjonalnym stosunku wysokości do szerokości, o ujściu pojemnika o średnicy takiej samej lub większej niż podstawa.</t>
  </si>
  <si>
    <t>Pojemnik z PP na próbki histopatologiczne, poj. ok. 250 ml zakręcany lub z zamknięciem, dociskowym, o proporcjonalnym stosunku wysokości do szerokości, o ujściu pojemnika o średnicy takiej samej lub większej niż podstawa.</t>
  </si>
  <si>
    <t>Pojemnik z PP na próbki histopatologiczne, poj. ok.. 200 ml, zakręcany, lub z zamknięciem, dociskowym, o proporcjonalnym stosunku wysokości do szerokości, o ujściu pojemnika o średnicy takiej samej lub większej niż podstawa.</t>
  </si>
  <si>
    <t>Pojemnik z PP na próbki histopatologiczne, poj. ok. 120 ml, zakręcany lub z zamknięciem, dociskowym, o proporcjonalnym stosunku wysokości do szerokości, o ujściu pojemnika o średnicy takiej samej lub większej niż podstawa.</t>
  </si>
  <si>
    <t>Pojemnik z PP na próbki histopatologiczne, poj. 30ml, zakręcany, przezroczysty</t>
  </si>
  <si>
    <t>Pojemnik z PP na próbki histopatologiczne poj. 15 ml, zakręcany, przezroczysty</t>
  </si>
  <si>
    <t>Kaczki plastikowe wielorazowe męskie (pojemnik na mocz) z rączką o pojemności nie mniej niż 0,8 litra.</t>
  </si>
  <si>
    <t>Słoje do moczu plastikowe wielorazowe ze szczelną  pokrywą typu „Tulipan” o pojemności 2 litry.</t>
  </si>
  <si>
    <t>Pojemnik do dobowej zbiórki moczu "słoik" wykonany z plastiku z zakrętką i rączką o pojemności 2500 ml</t>
  </si>
  <si>
    <t>Basen sanitarny o wymiarach nie większych niż 52cmx33cm</t>
  </si>
  <si>
    <t>Baseny szpitalne plastikowe wielorazowe z pokrywą  o pojemności nie mniej  niż 2 litry.</t>
  </si>
  <si>
    <t>Pojnik plastikowy z uchwytem, dla obłożenie chorych, z dziubkiem w pokrywie zabezpieczającej przed rozlaniem, o pojemności 200-300ml.</t>
  </si>
  <si>
    <t>Zadanie nr 2</t>
  </si>
  <si>
    <t>Lp.</t>
  </si>
  <si>
    <t>Nazwa handlowa, numer katalogowy (jeśli dotyczy)</t>
  </si>
  <si>
    <t>Rozmiar</t>
  </si>
  <si>
    <t xml:space="preserve">
Naklejki na linie infuzyjne – rolka 250 szt. etykiet (wymiar pojedynczej etykiety: 25mm x 95mm). odpowiednie kolory w zależności od kategorii leku wyraźny, jasny i bezpieczny nadruk wodoodporny, bezpieczny (bez lateksu) i odporny na rozdarcia materiał
obszar na notatkę. Produkty zgodne z normą ISO 26825:2020 - Oznakowanie leków w Anestezjologii i Intensywnej Terapii</t>
  </si>
  <si>
    <t>System znakowania leków - Naklejki na strzykawki – rolka 500 szt. etykiet umieszczona w kartoniku (wymiar pojedynczej etykiety: 11mm x 38mm)</t>
  </si>
  <si>
    <t xml:space="preserve">Opaska identyfikacyjna dla
doroslych 25x279/200,
tenmiczna polipropylen klej  akrylowy na końcówkach 1 rząd nawój zewnętrzny - 
kasetki, kolor bialy, ilosc 200 szt w 1 kasetce </t>
  </si>
  <si>
    <t>do drukarki termicznej HC 100</t>
  </si>
  <si>
    <t>25x279/200</t>
  </si>
  <si>
    <t xml:space="preserve">kaseta </t>
  </si>
  <si>
    <t>Zadanie nr 3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</si>
</sst>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8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3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3" fillId="0" borderId="9" xfId="1" applyFont="1" applyBorder="1" applyAlignment="1">
      <alignment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3" fontId="3" fillId="0" borderId="9" xfId="1" applyNumberFormat="1" applyFont="1" applyBorder="1" applyAlignment="1">
      <alignment horizontal="center" vertical="center"/>
    </xf>
    <xf numFmtId="164" fontId="0" fillId="0" borderId="0" xfId="0" applyNumberFormat="1"/>
    <xf numFmtId="164" fontId="2" fillId="3" borderId="13" xfId="1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2" fillId="3" borderId="13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center" vertical="center"/>
    </xf>
    <xf numFmtId="9" fontId="3" fillId="0" borderId="8" xfId="1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top" wrapText="1"/>
    </xf>
    <xf numFmtId="3" fontId="4" fillId="0" borderId="9" xfId="1" applyNumberFormat="1" applyFont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horizontal="left" vertical="top"/>
    </xf>
    <xf numFmtId="0" fontId="8" fillId="0" borderId="7" xfId="1" applyFont="1" applyFill="1" applyBorder="1" applyAlignment="1">
      <alignment horizontal="left" vertical="top"/>
    </xf>
    <xf numFmtId="0" fontId="8" fillId="2" borderId="2" xfId="1" applyFont="1" applyFill="1" applyBorder="1" applyAlignment="1">
      <alignment vertical="top" wrapText="1"/>
    </xf>
    <xf numFmtId="0" fontId="8" fillId="2" borderId="3" xfId="1" applyFont="1" applyFill="1" applyBorder="1" applyAlignment="1">
      <alignment vertical="top" wrapText="1"/>
    </xf>
    <xf numFmtId="0" fontId="8" fillId="2" borderId="7" xfId="1" applyFont="1" applyFill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7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2" fillId="3" borderId="14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18" xfId="1" applyFont="1" applyBorder="1" applyAlignment="1">
      <alignment horizontal="left" vertical="top" wrapText="1"/>
    </xf>
    <xf numFmtId="0" fontId="3" fillId="0" borderId="19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9" fontId="0" fillId="0" borderId="1" xfId="0" applyNumberFormat="1" applyBorder="1" applyAlignment="1">
      <alignment horizontal="center" vertical="center"/>
    </xf>
    <xf numFmtId="164" fontId="10" fillId="0" borderId="13" xfId="0" applyNumberFormat="1" applyFon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54"/>
  <sheetViews>
    <sheetView topLeftCell="A52" workbookViewId="0">
      <selection activeCell="A54" sqref="A54"/>
    </sheetView>
  </sheetViews>
  <sheetFormatPr defaultRowHeight="14.25"/>
  <cols>
    <col min="1" max="1" width="3.625" customWidth="1"/>
    <col min="4" max="4" width="33.5" customWidth="1"/>
    <col min="5" max="5" width="12.25" customWidth="1"/>
    <col min="6" max="6" width="28.625" customWidth="1"/>
    <col min="7" max="7" width="5.125" style="27" customWidth="1"/>
    <col min="8" max="8" width="9" style="27"/>
    <col min="9" max="9" width="11.375" style="35" customWidth="1"/>
    <col min="10" max="10" width="9" style="38"/>
    <col min="11" max="11" width="11" style="35" customWidth="1"/>
    <col min="12" max="12" width="14.375" style="35" customWidth="1"/>
    <col min="13" max="13" width="15.5" style="35" customWidth="1"/>
  </cols>
  <sheetData>
    <row r="3" spans="1:13" ht="18.75">
      <c r="A3" s="1"/>
      <c r="B3" s="93" t="s">
        <v>0</v>
      </c>
      <c r="C3" s="93"/>
      <c r="D3" s="93"/>
      <c r="E3" s="93"/>
      <c r="F3" s="1"/>
      <c r="G3" s="94"/>
      <c r="H3" s="94"/>
    </row>
    <row r="4" spans="1:13" ht="15.75" thickBot="1">
      <c r="A4" s="1"/>
      <c r="B4" s="1"/>
      <c r="C4" s="1"/>
      <c r="D4" s="1"/>
      <c r="E4" s="1"/>
      <c r="F4" s="1"/>
      <c r="G4" s="28"/>
      <c r="H4" s="28"/>
    </row>
    <row r="5" spans="1:13" ht="72" thickBot="1">
      <c r="A5" s="30" t="s">
        <v>128</v>
      </c>
      <c r="B5" s="95" t="s">
        <v>1</v>
      </c>
      <c r="C5" s="96"/>
      <c r="D5" s="97"/>
      <c r="E5" s="32" t="s">
        <v>2</v>
      </c>
      <c r="F5" s="32" t="s">
        <v>3</v>
      </c>
      <c r="G5" s="30" t="s">
        <v>4</v>
      </c>
      <c r="H5" s="30" t="s">
        <v>5</v>
      </c>
      <c r="I5" s="36" t="s">
        <v>8</v>
      </c>
      <c r="J5" s="39" t="s">
        <v>9</v>
      </c>
      <c r="K5" s="37" t="s">
        <v>6</v>
      </c>
      <c r="L5" s="37" t="s">
        <v>99</v>
      </c>
      <c r="M5" s="37" t="s">
        <v>7</v>
      </c>
    </row>
    <row r="6" spans="1:13" ht="39" customHeight="1">
      <c r="A6" s="21">
        <v>1</v>
      </c>
      <c r="B6" s="92" t="s">
        <v>10</v>
      </c>
      <c r="C6" s="92"/>
      <c r="D6" s="92"/>
      <c r="E6" s="31"/>
      <c r="F6" s="33" t="s">
        <v>11</v>
      </c>
      <c r="G6" s="21" t="s">
        <v>12</v>
      </c>
      <c r="H6" s="34">
        <v>25000</v>
      </c>
      <c r="I6" s="43">
        <v>0</v>
      </c>
      <c r="J6" s="41">
        <v>0.08</v>
      </c>
      <c r="K6" s="43">
        <f>(I6*J6+I6)</f>
        <v>0</v>
      </c>
      <c r="L6" s="43">
        <f>SUM(I6*H6)</f>
        <v>0</v>
      </c>
      <c r="M6" s="43">
        <f>(H6*K6)</f>
        <v>0</v>
      </c>
    </row>
    <row r="7" spans="1:13" ht="40.5" customHeight="1">
      <c r="A7" s="2">
        <v>2</v>
      </c>
      <c r="B7" s="89" t="s">
        <v>13</v>
      </c>
      <c r="C7" s="89"/>
      <c r="D7" s="89"/>
      <c r="E7" s="3"/>
      <c r="F7" s="5" t="s">
        <v>14</v>
      </c>
      <c r="G7" s="19" t="s">
        <v>15</v>
      </c>
      <c r="H7" s="18">
        <v>2000</v>
      </c>
      <c r="I7" s="43">
        <v>0</v>
      </c>
      <c r="J7" s="41">
        <v>0.08</v>
      </c>
      <c r="K7" s="43">
        <f t="shared" ref="K7:K53" si="0">(I7*J7+I7)</f>
        <v>0</v>
      </c>
      <c r="L7" s="43">
        <f t="shared" ref="L7:L53" si="1">SUM(I7*H7)</f>
        <v>0</v>
      </c>
      <c r="M7" s="43">
        <f t="shared" ref="M7:M53" si="2">(H7*K7)</f>
        <v>0</v>
      </c>
    </row>
    <row r="8" spans="1:13" ht="28.5" customHeight="1">
      <c r="A8" s="2">
        <v>3</v>
      </c>
      <c r="B8" s="85" t="s">
        <v>100</v>
      </c>
      <c r="C8" s="85"/>
      <c r="D8" s="85"/>
      <c r="E8" s="3"/>
      <c r="F8" s="5" t="s">
        <v>14</v>
      </c>
      <c r="G8" s="19" t="s">
        <v>15</v>
      </c>
      <c r="H8" s="18">
        <v>200</v>
      </c>
      <c r="I8" s="43">
        <v>0</v>
      </c>
      <c r="J8" s="41">
        <v>0.08</v>
      </c>
      <c r="K8" s="43">
        <f t="shared" si="0"/>
        <v>0</v>
      </c>
      <c r="L8" s="43">
        <f t="shared" si="1"/>
        <v>0</v>
      </c>
      <c r="M8" s="43">
        <f t="shared" si="2"/>
        <v>0</v>
      </c>
    </row>
    <row r="9" spans="1:13" ht="44.25" customHeight="1">
      <c r="A9" s="2">
        <v>4</v>
      </c>
      <c r="B9" s="85" t="s">
        <v>98</v>
      </c>
      <c r="C9" s="85"/>
      <c r="D9" s="85"/>
      <c r="E9" s="3"/>
      <c r="F9" s="5" t="s">
        <v>16</v>
      </c>
      <c r="G9" s="19" t="s">
        <v>15</v>
      </c>
      <c r="H9" s="18">
        <v>60</v>
      </c>
      <c r="I9" s="43">
        <v>0</v>
      </c>
      <c r="J9" s="41">
        <v>0.08</v>
      </c>
      <c r="K9" s="43">
        <f t="shared" si="0"/>
        <v>0</v>
      </c>
      <c r="L9" s="43">
        <f t="shared" si="1"/>
        <v>0</v>
      </c>
      <c r="M9" s="43">
        <f t="shared" si="2"/>
        <v>0</v>
      </c>
    </row>
    <row r="10" spans="1:13" ht="37.5" customHeight="1">
      <c r="A10" s="2">
        <v>5</v>
      </c>
      <c r="B10" s="85" t="s">
        <v>97</v>
      </c>
      <c r="C10" s="85"/>
      <c r="D10" s="85"/>
      <c r="E10" s="3"/>
      <c r="F10" s="5" t="s">
        <v>17</v>
      </c>
      <c r="G10" s="19" t="s">
        <v>15</v>
      </c>
      <c r="H10" s="18">
        <v>150</v>
      </c>
      <c r="I10" s="43">
        <v>0</v>
      </c>
      <c r="J10" s="41">
        <v>0.08</v>
      </c>
      <c r="K10" s="43">
        <f t="shared" si="0"/>
        <v>0</v>
      </c>
      <c r="L10" s="43">
        <f t="shared" si="1"/>
        <v>0</v>
      </c>
      <c r="M10" s="43">
        <f t="shared" si="2"/>
        <v>0</v>
      </c>
    </row>
    <row r="11" spans="1:13" ht="42.75" customHeight="1">
      <c r="A11" s="2">
        <v>6</v>
      </c>
      <c r="B11" s="85" t="s">
        <v>18</v>
      </c>
      <c r="C11" s="85"/>
      <c r="D11" s="85"/>
      <c r="E11" s="3"/>
      <c r="F11" s="5" t="s">
        <v>19</v>
      </c>
      <c r="G11" s="19" t="s">
        <v>15</v>
      </c>
      <c r="H11" s="18">
        <v>50</v>
      </c>
      <c r="I11" s="43">
        <v>0</v>
      </c>
      <c r="J11" s="41">
        <v>0.08</v>
      </c>
      <c r="K11" s="43">
        <f t="shared" si="0"/>
        <v>0</v>
      </c>
      <c r="L11" s="43">
        <f t="shared" si="1"/>
        <v>0</v>
      </c>
      <c r="M11" s="43">
        <f t="shared" si="2"/>
        <v>0</v>
      </c>
    </row>
    <row r="12" spans="1:13" ht="74.25" customHeight="1">
      <c r="A12" s="2">
        <v>7</v>
      </c>
      <c r="B12" s="85" t="s">
        <v>20</v>
      </c>
      <c r="C12" s="85"/>
      <c r="D12" s="85"/>
      <c r="E12" s="5"/>
      <c r="F12" s="5" t="s">
        <v>21</v>
      </c>
      <c r="G12" s="19" t="s">
        <v>12</v>
      </c>
      <c r="H12" s="18">
        <v>9000</v>
      </c>
      <c r="I12" s="43">
        <v>0</v>
      </c>
      <c r="J12" s="41">
        <v>0.08</v>
      </c>
      <c r="K12" s="43">
        <f t="shared" si="0"/>
        <v>0</v>
      </c>
      <c r="L12" s="43">
        <f t="shared" si="1"/>
        <v>0</v>
      </c>
      <c r="M12" s="43">
        <f t="shared" si="2"/>
        <v>0</v>
      </c>
    </row>
    <row r="13" spans="1:13" ht="35.25" customHeight="1">
      <c r="A13" s="2">
        <v>8</v>
      </c>
      <c r="B13" s="85" t="s">
        <v>22</v>
      </c>
      <c r="C13" s="85"/>
      <c r="D13" s="85"/>
      <c r="E13" s="5"/>
      <c r="F13" s="5" t="s">
        <v>23</v>
      </c>
      <c r="G13" s="19" t="s">
        <v>12</v>
      </c>
      <c r="H13" s="18">
        <v>600</v>
      </c>
      <c r="I13" s="43">
        <v>0</v>
      </c>
      <c r="J13" s="41">
        <v>0.08</v>
      </c>
      <c r="K13" s="43">
        <f t="shared" si="0"/>
        <v>0</v>
      </c>
      <c r="L13" s="43">
        <f t="shared" si="1"/>
        <v>0</v>
      </c>
      <c r="M13" s="43">
        <f t="shared" si="2"/>
        <v>0</v>
      </c>
    </row>
    <row r="14" spans="1:13" ht="69.75" customHeight="1">
      <c r="A14" s="2">
        <v>9</v>
      </c>
      <c r="B14" s="85" t="s">
        <v>24</v>
      </c>
      <c r="C14" s="85"/>
      <c r="D14" s="85"/>
      <c r="E14" s="7"/>
      <c r="F14" s="5" t="s">
        <v>25</v>
      </c>
      <c r="G14" s="19" t="s">
        <v>26</v>
      </c>
      <c r="H14" s="18">
        <v>13000</v>
      </c>
      <c r="I14" s="43">
        <v>0</v>
      </c>
      <c r="J14" s="41">
        <v>0.08</v>
      </c>
      <c r="K14" s="43">
        <f t="shared" si="0"/>
        <v>0</v>
      </c>
      <c r="L14" s="43">
        <f t="shared" si="1"/>
        <v>0</v>
      </c>
      <c r="M14" s="43">
        <f t="shared" si="2"/>
        <v>0</v>
      </c>
    </row>
    <row r="15" spans="1:13" ht="54" customHeight="1">
      <c r="A15" s="2">
        <v>10</v>
      </c>
      <c r="B15" s="85" t="s">
        <v>27</v>
      </c>
      <c r="C15" s="85"/>
      <c r="D15" s="85"/>
      <c r="E15" s="5"/>
      <c r="F15" s="5" t="s">
        <v>28</v>
      </c>
      <c r="G15" s="19" t="s">
        <v>12</v>
      </c>
      <c r="H15" s="18">
        <v>200</v>
      </c>
      <c r="I15" s="43">
        <v>0</v>
      </c>
      <c r="J15" s="41">
        <v>0.08</v>
      </c>
      <c r="K15" s="43">
        <f t="shared" si="0"/>
        <v>0</v>
      </c>
      <c r="L15" s="43">
        <f t="shared" si="1"/>
        <v>0</v>
      </c>
      <c r="M15" s="43">
        <f t="shared" si="2"/>
        <v>0</v>
      </c>
    </row>
    <row r="16" spans="1:13" ht="28.5" customHeight="1">
      <c r="A16" s="2">
        <v>11</v>
      </c>
      <c r="B16" s="85" t="s">
        <v>29</v>
      </c>
      <c r="C16" s="85"/>
      <c r="D16" s="85"/>
      <c r="E16" s="3"/>
      <c r="F16" s="5" t="s">
        <v>30</v>
      </c>
      <c r="G16" s="19" t="s">
        <v>15</v>
      </c>
      <c r="H16" s="18">
        <v>260</v>
      </c>
      <c r="I16" s="43">
        <v>0</v>
      </c>
      <c r="J16" s="41">
        <v>0.08</v>
      </c>
      <c r="K16" s="43">
        <f t="shared" si="0"/>
        <v>0</v>
      </c>
      <c r="L16" s="43">
        <f t="shared" si="1"/>
        <v>0</v>
      </c>
      <c r="M16" s="43">
        <f t="shared" si="2"/>
        <v>0</v>
      </c>
    </row>
    <row r="17" spans="1:13" ht="41.25" customHeight="1">
      <c r="A17" s="2">
        <v>12</v>
      </c>
      <c r="B17" s="85" t="s">
        <v>31</v>
      </c>
      <c r="C17" s="85"/>
      <c r="D17" s="85"/>
      <c r="E17" s="3"/>
      <c r="F17" s="5" t="s">
        <v>32</v>
      </c>
      <c r="G17" s="19" t="s">
        <v>12</v>
      </c>
      <c r="H17" s="24">
        <v>100</v>
      </c>
      <c r="I17" s="43">
        <v>0</v>
      </c>
      <c r="J17" s="41">
        <v>0.23</v>
      </c>
      <c r="K17" s="43">
        <f t="shared" si="0"/>
        <v>0</v>
      </c>
      <c r="L17" s="43">
        <f t="shared" si="1"/>
        <v>0</v>
      </c>
      <c r="M17" s="43">
        <f t="shared" si="2"/>
        <v>0</v>
      </c>
    </row>
    <row r="18" spans="1:13" ht="36.75" customHeight="1">
      <c r="A18" s="2">
        <v>13</v>
      </c>
      <c r="B18" s="85" t="s">
        <v>34</v>
      </c>
      <c r="C18" s="85"/>
      <c r="D18" s="85"/>
      <c r="E18" s="4"/>
      <c r="F18" s="5" t="s">
        <v>35</v>
      </c>
      <c r="G18" s="19" t="s">
        <v>12</v>
      </c>
      <c r="H18" s="24">
        <v>100</v>
      </c>
      <c r="I18" s="43">
        <v>0</v>
      </c>
      <c r="J18" s="41">
        <v>0.23</v>
      </c>
      <c r="K18" s="43">
        <f t="shared" si="0"/>
        <v>0</v>
      </c>
      <c r="L18" s="43">
        <f t="shared" si="1"/>
        <v>0</v>
      </c>
      <c r="M18" s="43">
        <f t="shared" si="2"/>
        <v>0</v>
      </c>
    </row>
    <row r="19" spans="1:13" ht="38.25" customHeight="1">
      <c r="A19" s="2">
        <v>14</v>
      </c>
      <c r="B19" s="85" t="s">
        <v>36</v>
      </c>
      <c r="C19" s="85"/>
      <c r="D19" s="85"/>
      <c r="E19" s="8"/>
      <c r="F19" s="6" t="s">
        <v>37</v>
      </c>
      <c r="G19" s="18" t="s">
        <v>12</v>
      </c>
      <c r="H19" s="18">
        <v>100000</v>
      </c>
      <c r="I19" s="43">
        <v>0</v>
      </c>
      <c r="J19" s="41">
        <v>0.08</v>
      </c>
      <c r="K19" s="43">
        <f t="shared" si="0"/>
        <v>0</v>
      </c>
      <c r="L19" s="43">
        <f t="shared" si="1"/>
        <v>0</v>
      </c>
      <c r="M19" s="43">
        <f t="shared" si="2"/>
        <v>0</v>
      </c>
    </row>
    <row r="20" spans="1:13" ht="39" customHeight="1">
      <c r="A20" s="2">
        <v>15</v>
      </c>
      <c r="B20" s="85" t="s">
        <v>38</v>
      </c>
      <c r="C20" s="85"/>
      <c r="D20" s="85"/>
      <c r="E20" s="7"/>
      <c r="F20" s="6" t="s">
        <v>39</v>
      </c>
      <c r="G20" s="19" t="s">
        <v>12</v>
      </c>
      <c r="H20" s="18">
        <v>100</v>
      </c>
      <c r="I20" s="43">
        <v>0</v>
      </c>
      <c r="J20" s="41">
        <v>0.08</v>
      </c>
      <c r="K20" s="43">
        <f t="shared" si="0"/>
        <v>0</v>
      </c>
      <c r="L20" s="43">
        <f t="shared" si="1"/>
        <v>0</v>
      </c>
      <c r="M20" s="43">
        <f t="shared" si="2"/>
        <v>0</v>
      </c>
    </row>
    <row r="21" spans="1:13" ht="40.5" customHeight="1">
      <c r="A21" s="2">
        <v>16</v>
      </c>
      <c r="B21" s="91" t="s">
        <v>40</v>
      </c>
      <c r="C21" s="91"/>
      <c r="D21" s="91"/>
      <c r="E21" s="7"/>
      <c r="F21" s="16" t="s">
        <v>41</v>
      </c>
      <c r="G21" s="19" t="s">
        <v>12</v>
      </c>
      <c r="H21" s="18">
        <v>12000</v>
      </c>
      <c r="I21" s="43">
        <v>0</v>
      </c>
      <c r="J21" s="41">
        <v>0.08</v>
      </c>
      <c r="K21" s="43">
        <f t="shared" si="0"/>
        <v>0</v>
      </c>
      <c r="L21" s="43">
        <f t="shared" si="1"/>
        <v>0</v>
      </c>
      <c r="M21" s="43">
        <f t="shared" si="2"/>
        <v>0</v>
      </c>
    </row>
    <row r="22" spans="1:13" ht="54.75" customHeight="1">
      <c r="A22" s="2">
        <v>17</v>
      </c>
      <c r="B22" s="91" t="s">
        <v>42</v>
      </c>
      <c r="C22" s="91"/>
      <c r="D22" s="91"/>
      <c r="E22" s="7"/>
      <c r="F22" s="17" t="s">
        <v>43</v>
      </c>
      <c r="G22" s="19" t="s">
        <v>44</v>
      </c>
      <c r="H22" s="18">
        <v>3100</v>
      </c>
      <c r="I22" s="43">
        <v>0</v>
      </c>
      <c r="J22" s="41">
        <v>0.08</v>
      </c>
      <c r="K22" s="43">
        <f t="shared" si="0"/>
        <v>0</v>
      </c>
      <c r="L22" s="43">
        <f t="shared" si="1"/>
        <v>0</v>
      </c>
      <c r="M22" s="43">
        <f t="shared" si="2"/>
        <v>0</v>
      </c>
    </row>
    <row r="23" spans="1:13" ht="39.75" customHeight="1">
      <c r="A23" s="2">
        <v>18</v>
      </c>
      <c r="B23" s="91" t="s">
        <v>45</v>
      </c>
      <c r="C23" s="91"/>
      <c r="D23" s="91"/>
      <c r="E23" s="17"/>
      <c r="F23" s="16" t="s">
        <v>46</v>
      </c>
      <c r="G23" s="19" t="s">
        <v>47</v>
      </c>
      <c r="H23" s="19">
        <v>500</v>
      </c>
      <c r="I23" s="43">
        <v>0</v>
      </c>
      <c r="J23" s="41">
        <v>0.08</v>
      </c>
      <c r="K23" s="43">
        <f t="shared" si="0"/>
        <v>0</v>
      </c>
      <c r="L23" s="43">
        <f t="shared" si="1"/>
        <v>0</v>
      </c>
      <c r="M23" s="43">
        <f t="shared" si="2"/>
        <v>0</v>
      </c>
    </row>
    <row r="24" spans="1:13" ht="33.75" customHeight="1">
      <c r="A24" s="2">
        <v>19</v>
      </c>
      <c r="B24" s="91" t="s">
        <v>48</v>
      </c>
      <c r="C24" s="91"/>
      <c r="D24" s="91"/>
      <c r="E24" s="17"/>
      <c r="F24" s="16" t="s">
        <v>49</v>
      </c>
      <c r="G24" s="19" t="s">
        <v>47</v>
      </c>
      <c r="H24" s="19">
        <v>800</v>
      </c>
      <c r="I24" s="43">
        <v>0</v>
      </c>
      <c r="J24" s="41">
        <v>0.08</v>
      </c>
      <c r="K24" s="43">
        <f t="shared" si="0"/>
        <v>0</v>
      </c>
      <c r="L24" s="43">
        <f t="shared" si="1"/>
        <v>0</v>
      </c>
      <c r="M24" s="43">
        <f t="shared" si="2"/>
        <v>0</v>
      </c>
    </row>
    <row r="25" spans="1:13" ht="29.25" customHeight="1">
      <c r="A25" s="2">
        <v>20</v>
      </c>
      <c r="B25" s="85" t="s">
        <v>50</v>
      </c>
      <c r="C25" s="85"/>
      <c r="D25" s="85"/>
      <c r="E25" s="5"/>
      <c r="F25" s="6" t="s">
        <v>51</v>
      </c>
      <c r="G25" s="19" t="s">
        <v>47</v>
      </c>
      <c r="H25" s="19">
        <v>220</v>
      </c>
      <c r="I25" s="43">
        <v>0</v>
      </c>
      <c r="J25" s="41">
        <v>0.08</v>
      </c>
      <c r="K25" s="43">
        <f t="shared" si="0"/>
        <v>0</v>
      </c>
      <c r="L25" s="43">
        <f t="shared" si="1"/>
        <v>0</v>
      </c>
      <c r="M25" s="43">
        <f t="shared" si="2"/>
        <v>0</v>
      </c>
    </row>
    <row r="26" spans="1:13" ht="27.75" customHeight="1">
      <c r="A26" s="2">
        <v>21</v>
      </c>
      <c r="B26" s="85" t="s">
        <v>52</v>
      </c>
      <c r="C26" s="85"/>
      <c r="D26" s="85"/>
      <c r="E26" s="3"/>
      <c r="F26" s="6" t="s">
        <v>53</v>
      </c>
      <c r="G26" s="19" t="s">
        <v>12</v>
      </c>
      <c r="H26" s="19">
        <v>2000</v>
      </c>
      <c r="I26" s="43">
        <v>0</v>
      </c>
      <c r="J26" s="41">
        <v>0.08</v>
      </c>
      <c r="K26" s="43">
        <f t="shared" si="0"/>
        <v>0</v>
      </c>
      <c r="L26" s="43">
        <f t="shared" si="1"/>
        <v>0</v>
      </c>
      <c r="M26" s="43">
        <f t="shared" si="2"/>
        <v>0</v>
      </c>
    </row>
    <row r="27" spans="1:13" ht="27" customHeight="1">
      <c r="A27" s="2">
        <v>22</v>
      </c>
      <c r="B27" s="85" t="s">
        <v>52</v>
      </c>
      <c r="C27" s="85"/>
      <c r="D27" s="85"/>
      <c r="E27" s="3"/>
      <c r="F27" s="6" t="s">
        <v>54</v>
      </c>
      <c r="G27" s="19" t="s">
        <v>12</v>
      </c>
      <c r="H27" s="19">
        <v>2000</v>
      </c>
      <c r="I27" s="43">
        <v>0</v>
      </c>
      <c r="J27" s="41">
        <v>0.08</v>
      </c>
      <c r="K27" s="43">
        <f t="shared" si="0"/>
        <v>0</v>
      </c>
      <c r="L27" s="43">
        <f t="shared" si="1"/>
        <v>0</v>
      </c>
      <c r="M27" s="43">
        <f t="shared" si="2"/>
        <v>0</v>
      </c>
    </row>
    <row r="28" spans="1:13" ht="151.5" customHeight="1">
      <c r="A28" s="2">
        <v>23</v>
      </c>
      <c r="B28" s="85" t="s">
        <v>55</v>
      </c>
      <c r="C28" s="85"/>
      <c r="D28" s="85"/>
      <c r="E28" s="10"/>
      <c r="F28" s="20" t="s">
        <v>56</v>
      </c>
      <c r="G28" s="19" t="s">
        <v>12</v>
      </c>
      <c r="H28" s="25">
        <v>2000</v>
      </c>
      <c r="I28" s="43">
        <v>0</v>
      </c>
      <c r="J28" s="41">
        <v>0.08</v>
      </c>
      <c r="K28" s="43">
        <f t="shared" si="0"/>
        <v>0</v>
      </c>
      <c r="L28" s="43">
        <f t="shared" si="1"/>
        <v>0</v>
      </c>
      <c r="M28" s="43">
        <f t="shared" si="2"/>
        <v>0</v>
      </c>
    </row>
    <row r="29" spans="1:13" ht="44.25" customHeight="1">
      <c r="A29" s="2">
        <v>24</v>
      </c>
      <c r="B29" s="85" t="s">
        <v>57</v>
      </c>
      <c r="C29" s="85"/>
      <c r="D29" s="85"/>
      <c r="E29" s="3"/>
      <c r="F29" s="6" t="s">
        <v>58</v>
      </c>
      <c r="G29" s="19" t="s">
        <v>15</v>
      </c>
      <c r="H29" s="18">
        <v>14</v>
      </c>
      <c r="I29" s="43">
        <v>0</v>
      </c>
      <c r="J29" s="41">
        <v>0.08</v>
      </c>
      <c r="K29" s="43">
        <f t="shared" si="0"/>
        <v>0</v>
      </c>
      <c r="L29" s="43">
        <f t="shared" si="1"/>
        <v>0</v>
      </c>
      <c r="M29" s="43">
        <f t="shared" si="2"/>
        <v>0</v>
      </c>
    </row>
    <row r="30" spans="1:13" ht="32.25" customHeight="1">
      <c r="A30" s="2">
        <v>25</v>
      </c>
      <c r="B30" s="85" t="s">
        <v>59</v>
      </c>
      <c r="C30" s="85"/>
      <c r="D30" s="85"/>
      <c r="E30" s="3"/>
      <c r="F30" s="6" t="s">
        <v>60</v>
      </c>
      <c r="G30" s="19" t="s">
        <v>12</v>
      </c>
      <c r="H30" s="18">
        <v>5000</v>
      </c>
      <c r="I30" s="43">
        <v>0</v>
      </c>
      <c r="J30" s="41">
        <v>0.23</v>
      </c>
      <c r="K30" s="43">
        <f t="shared" si="0"/>
        <v>0</v>
      </c>
      <c r="L30" s="43">
        <f t="shared" si="1"/>
        <v>0</v>
      </c>
      <c r="M30" s="43">
        <f t="shared" si="2"/>
        <v>0</v>
      </c>
    </row>
    <row r="31" spans="1:13" ht="57.75" customHeight="1">
      <c r="A31" s="2">
        <v>26</v>
      </c>
      <c r="B31" s="85" t="s">
        <v>61</v>
      </c>
      <c r="C31" s="85"/>
      <c r="D31" s="85"/>
      <c r="E31" s="11"/>
      <c r="F31" s="16" t="s">
        <v>62</v>
      </c>
      <c r="G31" s="19" t="s">
        <v>63</v>
      </c>
      <c r="H31" s="18">
        <v>400</v>
      </c>
      <c r="I31" s="43">
        <v>0</v>
      </c>
      <c r="J31" s="41">
        <v>0.08</v>
      </c>
      <c r="K31" s="43">
        <f t="shared" si="0"/>
        <v>0</v>
      </c>
      <c r="L31" s="43">
        <f t="shared" si="1"/>
        <v>0</v>
      </c>
      <c r="M31" s="43">
        <f t="shared" si="2"/>
        <v>0</v>
      </c>
    </row>
    <row r="32" spans="1:13" ht="59.25" customHeight="1">
      <c r="A32" s="2">
        <v>27</v>
      </c>
      <c r="B32" s="85" t="s">
        <v>64</v>
      </c>
      <c r="C32" s="85"/>
      <c r="D32" s="85"/>
      <c r="E32" s="2"/>
      <c r="F32" s="6" t="s">
        <v>65</v>
      </c>
      <c r="G32" s="19" t="s">
        <v>12</v>
      </c>
      <c r="H32" s="19">
        <v>130</v>
      </c>
      <c r="I32" s="43">
        <v>0</v>
      </c>
      <c r="J32" s="41">
        <v>0.08</v>
      </c>
      <c r="K32" s="43">
        <f t="shared" si="0"/>
        <v>0</v>
      </c>
      <c r="L32" s="43">
        <f t="shared" si="1"/>
        <v>0</v>
      </c>
      <c r="M32" s="43">
        <f t="shared" si="2"/>
        <v>0</v>
      </c>
    </row>
    <row r="33" spans="1:13" ht="27.75" customHeight="1">
      <c r="A33" s="2">
        <v>28</v>
      </c>
      <c r="B33" s="85" t="s">
        <v>66</v>
      </c>
      <c r="C33" s="85"/>
      <c r="D33" s="85"/>
      <c r="E33" s="2"/>
      <c r="F33" s="6" t="s">
        <v>67</v>
      </c>
      <c r="G33" s="19" t="s">
        <v>15</v>
      </c>
      <c r="H33" s="19">
        <v>2000</v>
      </c>
      <c r="I33" s="43">
        <v>0</v>
      </c>
      <c r="J33" s="41">
        <v>0.08</v>
      </c>
      <c r="K33" s="43">
        <f t="shared" si="0"/>
        <v>0</v>
      </c>
      <c r="L33" s="43">
        <f t="shared" si="1"/>
        <v>0</v>
      </c>
      <c r="M33" s="43">
        <f t="shared" si="2"/>
        <v>0</v>
      </c>
    </row>
    <row r="34" spans="1:13" ht="41.25" customHeight="1">
      <c r="A34" s="2">
        <v>29</v>
      </c>
      <c r="B34" s="85" t="s">
        <v>68</v>
      </c>
      <c r="C34" s="85"/>
      <c r="D34" s="85"/>
      <c r="E34" s="2"/>
      <c r="F34" s="6" t="s">
        <v>69</v>
      </c>
      <c r="G34" s="19" t="s">
        <v>26</v>
      </c>
      <c r="H34" s="19">
        <v>1400</v>
      </c>
      <c r="I34" s="43">
        <v>0</v>
      </c>
      <c r="J34" s="41">
        <v>0.08</v>
      </c>
      <c r="K34" s="43">
        <f t="shared" si="0"/>
        <v>0</v>
      </c>
      <c r="L34" s="43">
        <f t="shared" si="1"/>
        <v>0</v>
      </c>
      <c r="M34" s="43">
        <f t="shared" si="2"/>
        <v>0</v>
      </c>
    </row>
    <row r="35" spans="1:13" ht="44.25" customHeight="1">
      <c r="A35" s="2">
        <v>30</v>
      </c>
      <c r="B35" s="85" t="s">
        <v>70</v>
      </c>
      <c r="C35" s="85"/>
      <c r="D35" s="85"/>
      <c r="E35" s="3"/>
      <c r="F35" s="6" t="s">
        <v>71</v>
      </c>
      <c r="G35" s="19" t="s">
        <v>15</v>
      </c>
      <c r="H35" s="19">
        <v>200</v>
      </c>
      <c r="I35" s="43">
        <v>0</v>
      </c>
      <c r="J35" s="41">
        <v>0.08</v>
      </c>
      <c r="K35" s="43">
        <f t="shared" si="0"/>
        <v>0</v>
      </c>
      <c r="L35" s="43">
        <f t="shared" si="1"/>
        <v>0</v>
      </c>
      <c r="M35" s="43">
        <f t="shared" si="2"/>
        <v>0</v>
      </c>
    </row>
    <row r="36" spans="1:13" ht="48.75" customHeight="1">
      <c r="A36" s="2">
        <v>31</v>
      </c>
      <c r="B36" s="85" t="s">
        <v>72</v>
      </c>
      <c r="C36" s="85"/>
      <c r="D36" s="85"/>
      <c r="E36" s="3"/>
      <c r="F36" s="5" t="s">
        <v>73</v>
      </c>
      <c r="G36" s="19" t="s">
        <v>15</v>
      </c>
      <c r="H36" s="22">
        <v>100</v>
      </c>
      <c r="I36" s="43">
        <v>0</v>
      </c>
      <c r="J36" s="41">
        <v>0.08</v>
      </c>
      <c r="K36" s="43">
        <f t="shared" si="0"/>
        <v>0</v>
      </c>
      <c r="L36" s="43">
        <f t="shared" si="1"/>
        <v>0</v>
      </c>
      <c r="M36" s="43">
        <f t="shared" si="2"/>
        <v>0</v>
      </c>
    </row>
    <row r="37" spans="1:13" ht="42.75" customHeight="1">
      <c r="A37" s="2">
        <v>32</v>
      </c>
      <c r="B37" s="85" t="s">
        <v>74</v>
      </c>
      <c r="C37" s="85"/>
      <c r="D37" s="85"/>
      <c r="E37" s="12"/>
      <c r="F37" s="6" t="s">
        <v>58</v>
      </c>
      <c r="G37" s="19" t="s">
        <v>15</v>
      </c>
      <c r="H37" s="19">
        <v>20</v>
      </c>
      <c r="I37" s="43">
        <v>0</v>
      </c>
      <c r="J37" s="41">
        <v>0.23</v>
      </c>
      <c r="K37" s="43">
        <f t="shared" si="0"/>
        <v>0</v>
      </c>
      <c r="L37" s="43">
        <f t="shared" si="1"/>
        <v>0</v>
      </c>
      <c r="M37" s="43">
        <f t="shared" si="2"/>
        <v>0</v>
      </c>
    </row>
    <row r="38" spans="1:13" ht="38.25" customHeight="1">
      <c r="A38" s="2">
        <v>33</v>
      </c>
      <c r="B38" s="85" t="s">
        <v>75</v>
      </c>
      <c r="C38" s="85"/>
      <c r="D38" s="85"/>
      <c r="E38" s="12"/>
      <c r="F38" s="5" t="s">
        <v>76</v>
      </c>
      <c r="G38" s="19" t="s">
        <v>63</v>
      </c>
      <c r="H38" s="19">
        <v>8</v>
      </c>
      <c r="I38" s="43">
        <v>0</v>
      </c>
      <c r="J38" s="41">
        <v>0.23</v>
      </c>
      <c r="K38" s="43">
        <f t="shared" si="0"/>
        <v>0</v>
      </c>
      <c r="L38" s="43">
        <f t="shared" si="1"/>
        <v>0</v>
      </c>
      <c r="M38" s="43">
        <f t="shared" si="2"/>
        <v>0</v>
      </c>
    </row>
    <row r="39" spans="1:13" ht="34.5" customHeight="1">
      <c r="A39" s="2">
        <v>34</v>
      </c>
      <c r="B39" s="89" t="s">
        <v>77</v>
      </c>
      <c r="C39" s="89"/>
      <c r="D39" s="89"/>
      <c r="E39" s="10"/>
      <c r="F39" s="5"/>
      <c r="G39" s="19" t="s">
        <v>12</v>
      </c>
      <c r="H39" s="19">
        <v>1600</v>
      </c>
      <c r="I39" s="43">
        <v>0</v>
      </c>
      <c r="J39" s="41">
        <v>0.23</v>
      </c>
      <c r="K39" s="43">
        <f t="shared" si="0"/>
        <v>0</v>
      </c>
      <c r="L39" s="43">
        <f t="shared" si="1"/>
        <v>0</v>
      </c>
      <c r="M39" s="43">
        <f t="shared" si="2"/>
        <v>0</v>
      </c>
    </row>
    <row r="40" spans="1:13" ht="27" customHeight="1">
      <c r="A40" s="2">
        <v>35</v>
      </c>
      <c r="B40" s="85" t="s">
        <v>78</v>
      </c>
      <c r="C40" s="85"/>
      <c r="D40" s="85"/>
      <c r="E40" s="12"/>
      <c r="F40" s="5"/>
      <c r="G40" s="19" t="s">
        <v>12</v>
      </c>
      <c r="H40" s="19">
        <v>300</v>
      </c>
      <c r="I40" s="43">
        <v>0</v>
      </c>
      <c r="J40" s="41">
        <v>0.08</v>
      </c>
      <c r="K40" s="43">
        <f t="shared" si="0"/>
        <v>0</v>
      </c>
      <c r="L40" s="43">
        <f t="shared" si="1"/>
        <v>0</v>
      </c>
      <c r="M40" s="43">
        <f t="shared" si="2"/>
        <v>0</v>
      </c>
    </row>
    <row r="41" spans="1:13" ht="25.5" customHeight="1">
      <c r="A41" s="2">
        <v>36</v>
      </c>
      <c r="B41" s="85" t="s">
        <v>79</v>
      </c>
      <c r="C41" s="85"/>
      <c r="D41" s="85"/>
      <c r="E41" s="12"/>
      <c r="F41" s="6"/>
      <c r="G41" s="19" t="s">
        <v>12</v>
      </c>
      <c r="H41" s="19">
        <v>300</v>
      </c>
      <c r="I41" s="43">
        <v>0</v>
      </c>
      <c r="J41" s="41">
        <v>0.08</v>
      </c>
      <c r="K41" s="43">
        <f t="shared" si="0"/>
        <v>0</v>
      </c>
      <c r="L41" s="43">
        <f t="shared" si="1"/>
        <v>0</v>
      </c>
      <c r="M41" s="43">
        <f t="shared" si="2"/>
        <v>0</v>
      </c>
    </row>
    <row r="42" spans="1:13" ht="21.75" customHeight="1">
      <c r="A42" s="2">
        <v>37</v>
      </c>
      <c r="B42" s="85" t="s">
        <v>80</v>
      </c>
      <c r="C42" s="85"/>
      <c r="D42" s="85"/>
      <c r="E42" s="12"/>
      <c r="F42" s="5"/>
      <c r="G42" s="19" t="s">
        <v>12</v>
      </c>
      <c r="H42" s="19">
        <v>200</v>
      </c>
      <c r="I42" s="43">
        <v>0</v>
      </c>
      <c r="J42" s="41">
        <v>0.08</v>
      </c>
      <c r="K42" s="43">
        <f t="shared" si="0"/>
        <v>0</v>
      </c>
      <c r="L42" s="43">
        <f t="shared" si="1"/>
        <v>0</v>
      </c>
      <c r="M42" s="43">
        <f t="shared" si="2"/>
        <v>0</v>
      </c>
    </row>
    <row r="43" spans="1:13" ht="36.75" customHeight="1">
      <c r="A43" s="2">
        <v>38</v>
      </c>
      <c r="B43" s="85" t="s">
        <v>81</v>
      </c>
      <c r="C43" s="85"/>
      <c r="D43" s="85"/>
      <c r="E43" s="12"/>
      <c r="F43" s="5"/>
      <c r="G43" s="19" t="s">
        <v>12</v>
      </c>
      <c r="H43" s="19">
        <v>150</v>
      </c>
      <c r="I43" s="43">
        <v>0</v>
      </c>
      <c r="J43" s="41">
        <v>0.08</v>
      </c>
      <c r="K43" s="43">
        <f t="shared" si="0"/>
        <v>0</v>
      </c>
      <c r="L43" s="43">
        <f t="shared" si="1"/>
        <v>0</v>
      </c>
      <c r="M43" s="43">
        <f t="shared" si="2"/>
        <v>0</v>
      </c>
    </row>
    <row r="44" spans="1:13" ht="21.75" customHeight="1">
      <c r="A44" s="2">
        <v>39</v>
      </c>
      <c r="B44" s="85" t="s">
        <v>82</v>
      </c>
      <c r="C44" s="85"/>
      <c r="D44" s="85"/>
      <c r="E44" s="2"/>
      <c r="F44" s="6" t="s">
        <v>83</v>
      </c>
      <c r="G44" s="19" t="s">
        <v>63</v>
      </c>
      <c r="H44" s="19">
        <v>10</v>
      </c>
      <c r="I44" s="43">
        <v>0</v>
      </c>
      <c r="J44" s="41">
        <v>0.08</v>
      </c>
      <c r="K44" s="43">
        <f t="shared" si="0"/>
        <v>0</v>
      </c>
      <c r="L44" s="43">
        <f t="shared" si="1"/>
        <v>0</v>
      </c>
      <c r="M44" s="43">
        <f t="shared" si="2"/>
        <v>0</v>
      </c>
    </row>
    <row r="45" spans="1:13" ht="68.25" customHeight="1">
      <c r="A45" s="2">
        <v>40</v>
      </c>
      <c r="B45" s="86" t="s">
        <v>84</v>
      </c>
      <c r="C45" s="87"/>
      <c r="D45" s="88"/>
      <c r="E45" s="14"/>
      <c r="F45" s="6" t="s">
        <v>85</v>
      </c>
      <c r="G45" s="19" t="s">
        <v>63</v>
      </c>
      <c r="H45" s="19">
        <v>2000</v>
      </c>
      <c r="I45" s="43">
        <v>0</v>
      </c>
      <c r="J45" s="41">
        <v>0.08</v>
      </c>
      <c r="K45" s="43">
        <f t="shared" si="0"/>
        <v>0</v>
      </c>
      <c r="L45" s="43">
        <f t="shared" si="1"/>
        <v>0</v>
      </c>
      <c r="M45" s="43">
        <f t="shared" si="2"/>
        <v>0</v>
      </c>
    </row>
    <row r="46" spans="1:13" ht="27.75" customHeight="1">
      <c r="A46" s="2">
        <v>41</v>
      </c>
      <c r="B46" s="79" t="s">
        <v>86</v>
      </c>
      <c r="C46" s="80"/>
      <c r="D46" s="81"/>
      <c r="E46" s="16"/>
      <c r="F46" s="16" t="s">
        <v>87</v>
      </c>
      <c r="G46" s="29" t="s">
        <v>12</v>
      </c>
      <c r="H46" s="19">
        <v>1000</v>
      </c>
      <c r="I46" s="43">
        <v>0</v>
      </c>
      <c r="J46" s="41">
        <v>0.08</v>
      </c>
      <c r="K46" s="43">
        <f t="shared" si="0"/>
        <v>0</v>
      </c>
      <c r="L46" s="43">
        <f t="shared" si="1"/>
        <v>0</v>
      </c>
      <c r="M46" s="43">
        <f t="shared" si="2"/>
        <v>0</v>
      </c>
    </row>
    <row r="47" spans="1:13" ht="26.25" customHeight="1">
      <c r="A47" s="2">
        <v>42</v>
      </c>
      <c r="B47" s="79" t="s">
        <v>88</v>
      </c>
      <c r="C47" s="80"/>
      <c r="D47" s="81"/>
      <c r="E47" s="16"/>
      <c r="F47" s="16"/>
      <c r="G47" s="29" t="s">
        <v>63</v>
      </c>
      <c r="H47" s="19">
        <v>10</v>
      </c>
      <c r="I47" s="43">
        <v>0</v>
      </c>
      <c r="J47" s="41">
        <v>0.08</v>
      </c>
      <c r="K47" s="43">
        <f t="shared" si="0"/>
        <v>0</v>
      </c>
      <c r="L47" s="43">
        <f t="shared" si="1"/>
        <v>0</v>
      </c>
      <c r="M47" s="43">
        <f t="shared" si="2"/>
        <v>0</v>
      </c>
    </row>
    <row r="48" spans="1:13" ht="385.5" customHeight="1">
      <c r="A48" s="2">
        <v>43</v>
      </c>
      <c r="B48" s="79" t="s">
        <v>89</v>
      </c>
      <c r="C48" s="80"/>
      <c r="D48" s="81"/>
      <c r="E48" s="5"/>
      <c r="F48" s="6"/>
      <c r="G48" s="19" t="s">
        <v>12</v>
      </c>
      <c r="H48" s="19">
        <v>5000</v>
      </c>
      <c r="I48" s="43">
        <v>0</v>
      </c>
      <c r="J48" s="41">
        <v>0.08</v>
      </c>
      <c r="K48" s="43">
        <f t="shared" si="0"/>
        <v>0</v>
      </c>
      <c r="L48" s="43">
        <f t="shared" si="1"/>
        <v>0</v>
      </c>
      <c r="M48" s="43">
        <f t="shared" si="2"/>
        <v>0</v>
      </c>
    </row>
    <row r="49" spans="1:13" ht="386.25" customHeight="1">
      <c r="A49" s="2">
        <v>44</v>
      </c>
      <c r="B49" s="82" t="s">
        <v>90</v>
      </c>
      <c r="C49" s="83"/>
      <c r="D49" s="84"/>
      <c r="E49" s="5"/>
      <c r="F49" s="6"/>
      <c r="G49" s="19" t="s">
        <v>33</v>
      </c>
      <c r="H49" s="19">
        <v>10000</v>
      </c>
      <c r="I49" s="43">
        <v>0</v>
      </c>
      <c r="J49" s="41">
        <v>0.08</v>
      </c>
      <c r="K49" s="43">
        <f t="shared" si="0"/>
        <v>0</v>
      </c>
      <c r="L49" s="43">
        <f t="shared" si="1"/>
        <v>0</v>
      </c>
      <c r="M49" s="43">
        <f t="shared" si="2"/>
        <v>0</v>
      </c>
    </row>
    <row r="50" spans="1:13" ht="55.5" customHeight="1">
      <c r="A50" s="2">
        <v>45</v>
      </c>
      <c r="B50" s="85" t="s">
        <v>91</v>
      </c>
      <c r="C50" s="85"/>
      <c r="D50" s="85"/>
      <c r="E50" s="8"/>
      <c r="F50" s="20" t="s">
        <v>92</v>
      </c>
      <c r="G50" s="19" t="s">
        <v>12</v>
      </c>
      <c r="H50" s="19">
        <v>10</v>
      </c>
      <c r="I50" s="43">
        <v>0</v>
      </c>
      <c r="J50" s="41">
        <v>0.23</v>
      </c>
      <c r="K50" s="43">
        <f t="shared" si="0"/>
        <v>0</v>
      </c>
      <c r="L50" s="43">
        <f t="shared" si="1"/>
        <v>0</v>
      </c>
      <c r="M50" s="43">
        <f t="shared" si="2"/>
        <v>0</v>
      </c>
    </row>
    <row r="51" spans="1:13" ht="27.75" customHeight="1">
      <c r="A51" s="2">
        <v>46</v>
      </c>
      <c r="B51" s="79" t="s">
        <v>93</v>
      </c>
      <c r="C51" s="80"/>
      <c r="D51" s="81"/>
      <c r="E51" s="8"/>
      <c r="F51" s="6"/>
      <c r="G51" s="29" t="s">
        <v>63</v>
      </c>
      <c r="H51" s="19">
        <v>10</v>
      </c>
      <c r="I51" s="43">
        <v>0</v>
      </c>
      <c r="J51" s="41">
        <v>0.08</v>
      </c>
      <c r="K51" s="43">
        <f t="shared" si="0"/>
        <v>0</v>
      </c>
      <c r="L51" s="43">
        <f t="shared" si="1"/>
        <v>0</v>
      </c>
      <c r="M51" s="43">
        <f t="shared" si="2"/>
        <v>0</v>
      </c>
    </row>
    <row r="52" spans="1:13" ht="191.25" customHeight="1">
      <c r="A52" s="2">
        <v>47</v>
      </c>
      <c r="B52" s="90" t="s">
        <v>94</v>
      </c>
      <c r="C52" s="90"/>
      <c r="D52" s="90"/>
      <c r="E52" s="13"/>
      <c r="F52" s="9" t="s">
        <v>95</v>
      </c>
      <c r="G52" s="26" t="s">
        <v>12</v>
      </c>
      <c r="H52" s="26">
        <v>2000</v>
      </c>
      <c r="I52" s="43">
        <v>0</v>
      </c>
      <c r="J52" s="42">
        <v>0.08</v>
      </c>
      <c r="K52" s="43">
        <f t="shared" si="0"/>
        <v>0</v>
      </c>
      <c r="L52" s="43">
        <f t="shared" si="1"/>
        <v>0</v>
      </c>
      <c r="M52" s="43">
        <f t="shared" si="2"/>
        <v>0</v>
      </c>
    </row>
    <row r="53" spans="1:13" ht="114" customHeight="1" thickBot="1">
      <c r="A53" s="2">
        <v>48</v>
      </c>
      <c r="B53" s="76" t="s">
        <v>96</v>
      </c>
      <c r="C53" s="77"/>
      <c r="D53" s="78"/>
      <c r="E53" s="15"/>
      <c r="F53" s="40" t="s">
        <v>101</v>
      </c>
      <c r="G53" s="23" t="s">
        <v>12</v>
      </c>
      <c r="H53" s="23">
        <v>200</v>
      </c>
      <c r="I53" s="43">
        <v>0</v>
      </c>
      <c r="J53" s="41">
        <v>0.08</v>
      </c>
      <c r="K53" s="43">
        <f t="shared" si="0"/>
        <v>0</v>
      </c>
      <c r="L53" s="43">
        <f t="shared" si="1"/>
        <v>0</v>
      </c>
      <c r="M53" s="43">
        <f t="shared" si="2"/>
        <v>0</v>
      </c>
    </row>
    <row r="54" spans="1:13" ht="46.5" customHeight="1" thickBot="1">
      <c r="L54" s="108">
        <f>SUM(L6:L53)</f>
        <v>0</v>
      </c>
      <c r="M54" s="108">
        <f>SUM(M6:M53)</f>
        <v>0</v>
      </c>
    </row>
  </sheetData>
  <mergeCells count="51">
    <mergeCell ref="G3:H3"/>
    <mergeCell ref="B5:D5"/>
    <mergeCell ref="B19:D19"/>
    <mergeCell ref="B12:D12"/>
    <mergeCell ref="B3:E3"/>
    <mergeCell ref="B26:D26"/>
    <mergeCell ref="B27:D27"/>
    <mergeCell ref="B18:D18"/>
    <mergeCell ref="B11:D11"/>
    <mergeCell ref="B10:D10"/>
    <mergeCell ref="B9:D9"/>
    <mergeCell ref="B16:D16"/>
    <mergeCell ref="B15:D15"/>
    <mergeCell ref="B6:D6"/>
    <mergeCell ref="B14:D14"/>
    <mergeCell ref="B13:D13"/>
    <mergeCell ref="B17:D17"/>
    <mergeCell ref="B7:D7"/>
    <mergeCell ref="B8:D8"/>
    <mergeCell ref="B29:D29"/>
    <mergeCell ref="B23:D23"/>
    <mergeCell ref="B24:D24"/>
    <mergeCell ref="B25:D25"/>
    <mergeCell ref="B20:D20"/>
    <mergeCell ref="B22:D22"/>
    <mergeCell ref="B21:D21"/>
    <mergeCell ref="B28:D28"/>
    <mergeCell ref="B38:D38"/>
    <mergeCell ref="B36:D36"/>
    <mergeCell ref="B37:D37"/>
    <mergeCell ref="B30:D30"/>
    <mergeCell ref="B31:D31"/>
    <mergeCell ref="B32:D32"/>
    <mergeCell ref="B33:D33"/>
    <mergeCell ref="B34:D34"/>
    <mergeCell ref="B35:D35"/>
    <mergeCell ref="B45:D45"/>
    <mergeCell ref="B39:D39"/>
    <mergeCell ref="B52:D52"/>
    <mergeCell ref="B44:D44"/>
    <mergeCell ref="B43:D43"/>
    <mergeCell ref="B40:D40"/>
    <mergeCell ref="B41:D41"/>
    <mergeCell ref="B42:D42"/>
    <mergeCell ref="B53:D53"/>
    <mergeCell ref="B48:D48"/>
    <mergeCell ref="B47:D47"/>
    <mergeCell ref="B46:D46"/>
    <mergeCell ref="B49:D49"/>
    <mergeCell ref="B51:D51"/>
    <mergeCell ref="B50:D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29"/>
  <sheetViews>
    <sheetView topLeftCell="A25" workbookViewId="0">
      <selection activeCell="A29" sqref="A29"/>
    </sheetView>
  </sheetViews>
  <sheetFormatPr defaultRowHeight="14.25"/>
  <cols>
    <col min="1" max="1" width="4.625" customWidth="1"/>
    <col min="2" max="2" width="24.5" bestFit="1" customWidth="1"/>
    <col min="3" max="3" width="10.75" customWidth="1"/>
    <col min="4" max="4" width="34.5" bestFit="1" customWidth="1"/>
    <col min="7" max="7" width="9" style="35"/>
    <col min="9" max="9" width="9" style="35"/>
    <col min="10" max="10" width="13.75" style="35" customWidth="1"/>
    <col min="11" max="11" width="14.375" style="35" customWidth="1"/>
  </cols>
  <sheetData>
    <row r="3" spans="1:11" ht="18.75">
      <c r="B3" s="93" t="s">
        <v>127</v>
      </c>
      <c r="C3" s="93"/>
      <c r="D3" s="93"/>
      <c r="E3" s="93"/>
    </row>
    <row r="4" spans="1:11" ht="15" thickBot="1"/>
    <row r="5" spans="1:11" ht="86.25" thickBot="1">
      <c r="A5" s="30" t="s">
        <v>128</v>
      </c>
      <c r="B5" s="30" t="s">
        <v>1</v>
      </c>
      <c r="C5" s="32" t="s">
        <v>2</v>
      </c>
      <c r="D5" s="32" t="s">
        <v>3</v>
      </c>
      <c r="E5" s="30" t="s">
        <v>4</v>
      </c>
      <c r="F5" s="30" t="s">
        <v>5</v>
      </c>
      <c r="G5" s="63" t="s">
        <v>8</v>
      </c>
      <c r="H5" s="64" t="s">
        <v>9</v>
      </c>
      <c r="I5" s="65" t="s">
        <v>6</v>
      </c>
      <c r="J5" s="65" t="s">
        <v>99</v>
      </c>
      <c r="K5" s="65" t="s">
        <v>7</v>
      </c>
    </row>
    <row r="6" spans="1:11" ht="405">
      <c r="A6" s="60">
        <v>1</v>
      </c>
      <c r="B6" s="61" t="s">
        <v>102</v>
      </c>
      <c r="C6" s="59"/>
      <c r="D6" s="61" t="s">
        <v>103</v>
      </c>
      <c r="E6" s="67" t="s">
        <v>12</v>
      </c>
      <c r="F6" s="62">
        <v>7000</v>
      </c>
      <c r="G6" s="44">
        <v>0</v>
      </c>
      <c r="H6" s="66">
        <v>0.08</v>
      </c>
      <c r="I6" s="44">
        <f>(G6*H6+G6)</f>
        <v>0</v>
      </c>
      <c r="J6" s="44">
        <f>(G6*F6)</f>
        <v>0</v>
      </c>
      <c r="K6" s="44">
        <f>(I6*F6)</f>
        <v>0</v>
      </c>
    </row>
    <row r="7" spans="1:11" ht="405">
      <c r="A7" s="45">
        <v>2</v>
      </c>
      <c r="B7" s="52" t="s">
        <v>104</v>
      </c>
      <c r="C7" s="46"/>
      <c r="D7" s="52" t="s">
        <v>103</v>
      </c>
      <c r="E7" s="67" t="s">
        <v>12</v>
      </c>
      <c r="F7" s="47">
        <v>4300</v>
      </c>
      <c r="G7" s="44">
        <v>0</v>
      </c>
      <c r="H7" s="66">
        <v>0.08</v>
      </c>
      <c r="I7" s="44">
        <f t="shared" ref="I7:I28" si="0">(G7*H7+G7)</f>
        <v>0</v>
      </c>
      <c r="J7" s="44">
        <f t="shared" ref="J7:J28" si="1">(G7*F7)</f>
        <v>0</v>
      </c>
      <c r="K7" s="44">
        <f t="shared" ref="K7:K28" si="2">(I7*F7)</f>
        <v>0</v>
      </c>
    </row>
    <row r="8" spans="1:11" ht="405">
      <c r="A8" s="45">
        <v>2</v>
      </c>
      <c r="B8" s="52" t="s">
        <v>105</v>
      </c>
      <c r="C8" s="46"/>
      <c r="D8" s="52" t="s">
        <v>103</v>
      </c>
      <c r="E8" s="67" t="s">
        <v>12</v>
      </c>
      <c r="F8" s="47">
        <v>1000</v>
      </c>
      <c r="G8" s="44">
        <v>0</v>
      </c>
      <c r="H8" s="66">
        <v>0.08</v>
      </c>
      <c r="I8" s="44">
        <f t="shared" si="0"/>
        <v>0</v>
      </c>
      <c r="J8" s="44">
        <f t="shared" si="1"/>
        <v>0</v>
      </c>
      <c r="K8" s="44">
        <f t="shared" si="2"/>
        <v>0</v>
      </c>
    </row>
    <row r="9" spans="1:11" ht="409.5" customHeight="1">
      <c r="A9" s="45">
        <v>3</v>
      </c>
      <c r="B9" s="52" t="s">
        <v>106</v>
      </c>
      <c r="C9" s="46"/>
      <c r="D9" s="52" t="s">
        <v>107</v>
      </c>
      <c r="E9" s="67" t="s">
        <v>12</v>
      </c>
      <c r="F9" s="47"/>
      <c r="G9" s="44">
        <v>0</v>
      </c>
      <c r="H9" s="66">
        <v>0.08</v>
      </c>
      <c r="I9" s="44">
        <f t="shared" si="0"/>
        <v>0</v>
      </c>
      <c r="J9" s="44">
        <f t="shared" si="1"/>
        <v>0</v>
      </c>
      <c r="K9" s="44">
        <f t="shared" si="2"/>
        <v>0</v>
      </c>
    </row>
    <row r="10" spans="1:11" ht="409.5" customHeight="1">
      <c r="A10" s="45">
        <v>4</v>
      </c>
      <c r="B10" s="52" t="s">
        <v>108</v>
      </c>
      <c r="C10" s="46"/>
      <c r="D10" s="52" t="s">
        <v>107</v>
      </c>
      <c r="E10" s="67" t="s">
        <v>12</v>
      </c>
      <c r="F10" s="47">
        <v>4300</v>
      </c>
      <c r="G10" s="44">
        <v>0</v>
      </c>
      <c r="H10" s="66">
        <v>0.08</v>
      </c>
      <c r="I10" s="44">
        <f t="shared" si="0"/>
        <v>0</v>
      </c>
      <c r="J10" s="44">
        <f t="shared" si="1"/>
        <v>0</v>
      </c>
      <c r="K10" s="44">
        <f t="shared" si="2"/>
        <v>0</v>
      </c>
    </row>
    <row r="11" spans="1:11" ht="409.5" customHeight="1">
      <c r="A11" s="45">
        <v>5</v>
      </c>
      <c r="B11" s="52" t="s">
        <v>109</v>
      </c>
      <c r="C11" s="46"/>
      <c r="D11" s="52" t="s">
        <v>107</v>
      </c>
      <c r="E11" s="67" t="s">
        <v>12</v>
      </c>
      <c r="F11" s="47">
        <v>10</v>
      </c>
      <c r="G11" s="44">
        <v>0</v>
      </c>
      <c r="H11" s="66">
        <v>0.08</v>
      </c>
      <c r="I11" s="44">
        <f t="shared" si="0"/>
        <v>0</v>
      </c>
      <c r="J11" s="44">
        <f t="shared" si="1"/>
        <v>0</v>
      </c>
      <c r="K11" s="44">
        <f t="shared" si="2"/>
        <v>0</v>
      </c>
    </row>
    <row r="12" spans="1:11" ht="45">
      <c r="A12" s="45">
        <v>6</v>
      </c>
      <c r="B12" s="52" t="s">
        <v>110</v>
      </c>
      <c r="C12" s="46"/>
      <c r="D12" s="46"/>
      <c r="E12" s="67" t="s">
        <v>12</v>
      </c>
      <c r="F12" s="47">
        <v>1000</v>
      </c>
      <c r="G12" s="44">
        <v>0</v>
      </c>
      <c r="H12" s="66">
        <v>0.08</v>
      </c>
      <c r="I12" s="44">
        <f t="shared" si="0"/>
        <v>0</v>
      </c>
      <c r="J12" s="44">
        <f t="shared" si="1"/>
        <v>0</v>
      </c>
      <c r="K12" s="44">
        <f t="shared" si="2"/>
        <v>0</v>
      </c>
    </row>
    <row r="13" spans="1:11" ht="153" customHeight="1">
      <c r="A13" s="45">
        <v>7</v>
      </c>
      <c r="B13" s="52" t="s">
        <v>111</v>
      </c>
      <c r="C13" s="46"/>
      <c r="D13" s="46"/>
      <c r="E13" s="67" t="s">
        <v>12</v>
      </c>
      <c r="F13" s="47">
        <v>100</v>
      </c>
      <c r="G13" s="44">
        <v>0</v>
      </c>
      <c r="H13" s="66">
        <v>0.08</v>
      </c>
      <c r="I13" s="44">
        <f t="shared" si="0"/>
        <v>0</v>
      </c>
      <c r="J13" s="44">
        <f t="shared" si="1"/>
        <v>0</v>
      </c>
      <c r="K13" s="44">
        <f t="shared" si="2"/>
        <v>0</v>
      </c>
    </row>
    <row r="14" spans="1:11" ht="147.75" customHeight="1">
      <c r="A14" s="45">
        <v>8</v>
      </c>
      <c r="B14" s="52" t="s">
        <v>112</v>
      </c>
      <c r="C14" s="50"/>
      <c r="D14" s="46"/>
      <c r="E14" s="67" t="s">
        <v>12</v>
      </c>
      <c r="F14" s="47">
        <v>100</v>
      </c>
      <c r="G14" s="44">
        <v>0</v>
      </c>
      <c r="H14" s="66">
        <v>0.08</v>
      </c>
      <c r="I14" s="44">
        <f t="shared" si="0"/>
        <v>0</v>
      </c>
      <c r="J14" s="44">
        <f t="shared" si="1"/>
        <v>0</v>
      </c>
      <c r="K14" s="44">
        <f t="shared" si="2"/>
        <v>0</v>
      </c>
    </row>
    <row r="15" spans="1:11" ht="150.75" customHeight="1">
      <c r="A15" s="45">
        <v>9</v>
      </c>
      <c r="B15" s="52" t="s">
        <v>113</v>
      </c>
      <c r="C15" s="46"/>
      <c r="D15" s="46"/>
      <c r="E15" s="67" t="s">
        <v>12</v>
      </c>
      <c r="F15" s="47">
        <v>300</v>
      </c>
      <c r="G15" s="44">
        <v>0</v>
      </c>
      <c r="H15" s="66">
        <v>0.08</v>
      </c>
      <c r="I15" s="44">
        <f t="shared" si="0"/>
        <v>0</v>
      </c>
      <c r="J15" s="44">
        <f t="shared" si="1"/>
        <v>0</v>
      </c>
      <c r="K15" s="44">
        <f t="shared" si="2"/>
        <v>0</v>
      </c>
    </row>
    <row r="16" spans="1:11" ht="155.25" customHeight="1">
      <c r="A16" s="45">
        <v>10</v>
      </c>
      <c r="B16" s="52" t="s">
        <v>114</v>
      </c>
      <c r="C16" s="46"/>
      <c r="D16" s="46"/>
      <c r="E16" s="67" t="s">
        <v>12</v>
      </c>
      <c r="F16" s="47">
        <v>1000</v>
      </c>
      <c r="G16" s="44">
        <v>0</v>
      </c>
      <c r="H16" s="66">
        <v>0.08</v>
      </c>
      <c r="I16" s="44">
        <f t="shared" si="0"/>
        <v>0</v>
      </c>
      <c r="J16" s="44">
        <f t="shared" si="1"/>
        <v>0</v>
      </c>
      <c r="K16" s="44">
        <f t="shared" si="2"/>
        <v>0</v>
      </c>
    </row>
    <row r="17" spans="1:11" ht="153" customHeight="1">
      <c r="A17" s="45">
        <v>11</v>
      </c>
      <c r="B17" s="52" t="s">
        <v>115</v>
      </c>
      <c r="C17" s="46"/>
      <c r="D17" s="46"/>
      <c r="E17" s="67" t="s">
        <v>12</v>
      </c>
      <c r="F17" s="49">
        <v>1000</v>
      </c>
      <c r="G17" s="44">
        <v>0</v>
      </c>
      <c r="H17" s="66">
        <v>0.08</v>
      </c>
      <c r="I17" s="44">
        <f t="shared" si="0"/>
        <v>0</v>
      </c>
      <c r="J17" s="44">
        <f t="shared" si="1"/>
        <v>0</v>
      </c>
      <c r="K17" s="44">
        <f t="shared" si="2"/>
        <v>0</v>
      </c>
    </row>
    <row r="18" spans="1:11" ht="150.75" customHeight="1">
      <c r="A18" s="45">
        <v>12</v>
      </c>
      <c r="B18" s="52" t="s">
        <v>116</v>
      </c>
      <c r="C18" s="51"/>
      <c r="D18" s="46"/>
      <c r="E18" s="67" t="s">
        <v>12</v>
      </c>
      <c r="F18" s="49">
        <v>1000</v>
      </c>
      <c r="G18" s="44">
        <v>0</v>
      </c>
      <c r="H18" s="66">
        <v>0.08</v>
      </c>
      <c r="I18" s="44">
        <f t="shared" si="0"/>
        <v>0</v>
      </c>
      <c r="J18" s="44">
        <f t="shared" si="1"/>
        <v>0</v>
      </c>
      <c r="K18" s="44">
        <f t="shared" si="2"/>
        <v>0</v>
      </c>
    </row>
    <row r="19" spans="1:11" ht="149.25" customHeight="1">
      <c r="A19" s="45">
        <v>13</v>
      </c>
      <c r="B19" s="52" t="s">
        <v>117</v>
      </c>
      <c r="C19" s="51"/>
      <c r="D19" s="45"/>
      <c r="E19" s="67" t="s">
        <v>12</v>
      </c>
      <c r="F19" s="47">
        <v>1000</v>
      </c>
      <c r="G19" s="44">
        <v>0</v>
      </c>
      <c r="H19" s="66">
        <v>0.08</v>
      </c>
      <c r="I19" s="44">
        <f t="shared" si="0"/>
        <v>0</v>
      </c>
      <c r="J19" s="44">
        <f t="shared" si="1"/>
        <v>0</v>
      </c>
      <c r="K19" s="44">
        <f t="shared" si="2"/>
        <v>0</v>
      </c>
    </row>
    <row r="20" spans="1:11" ht="145.5" customHeight="1">
      <c r="A20" s="56">
        <v>14</v>
      </c>
      <c r="B20" s="52" t="s">
        <v>118</v>
      </c>
      <c r="C20" s="57"/>
      <c r="D20" s="45"/>
      <c r="E20" s="67" t="s">
        <v>12</v>
      </c>
      <c r="F20" s="47">
        <v>2000</v>
      </c>
      <c r="G20" s="44">
        <v>0</v>
      </c>
      <c r="H20" s="66">
        <v>0.08</v>
      </c>
      <c r="I20" s="44">
        <f t="shared" si="0"/>
        <v>0</v>
      </c>
      <c r="J20" s="44">
        <f t="shared" si="1"/>
        <v>0</v>
      </c>
      <c r="K20" s="44">
        <f t="shared" si="2"/>
        <v>0</v>
      </c>
    </row>
    <row r="21" spans="1:11" ht="55.5" customHeight="1">
      <c r="A21" s="56">
        <v>15</v>
      </c>
      <c r="B21" s="54" t="s">
        <v>119</v>
      </c>
      <c r="C21" s="57"/>
      <c r="D21" s="45"/>
      <c r="E21" s="67" t="s">
        <v>12</v>
      </c>
      <c r="F21" s="47">
        <v>2000</v>
      </c>
      <c r="G21" s="44">
        <v>0</v>
      </c>
      <c r="H21" s="66">
        <v>0.08</v>
      </c>
      <c r="I21" s="44">
        <f t="shared" si="0"/>
        <v>0</v>
      </c>
      <c r="J21" s="44">
        <f t="shared" si="1"/>
        <v>0</v>
      </c>
      <c r="K21" s="44">
        <f t="shared" si="2"/>
        <v>0</v>
      </c>
    </row>
    <row r="22" spans="1:11" ht="62.25" customHeight="1">
      <c r="A22" s="56">
        <v>16</v>
      </c>
      <c r="B22" s="54" t="s">
        <v>120</v>
      </c>
      <c r="C22" s="57"/>
      <c r="D22" s="46"/>
      <c r="E22" s="67" t="s">
        <v>12</v>
      </c>
      <c r="F22" s="47">
        <v>1000</v>
      </c>
      <c r="G22" s="44">
        <v>0</v>
      </c>
      <c r="H22" s="66">
        <v>0.08</v>
      </c>
      <c r="I22" s="44">
        <f t="shared" si="0"/>
        <v>0</v>
      </c>
      <c r="J22" s="44">
        <f t="shared" si="1"/>
        <v>0</v>
      </c>
      <c r="K22" s="44">
        <f t="shared" si="2"/>
        <v>0</v>
      </c>
    </row>
    <row r="23" spans="1:11" ht="94.5" customHeight="1">
      <c r="A23" s="56">
        <v>17</v>
      </c>
      <c r="B23" s="55" t="s">
        <v>121</v>
      </c>
      <c r="C23" s="58"/>
      <c r="D23" s="45"/>
      <c r="E23" s="67" t="s">
        <v>12</v>
      </c>
      <c r="F23" s="48">
        <v>50</v>
      </c>
      <c r="G23" s="44">
        <v>0</v>
      </c>
      <c r="H23" s="66">
        <v>0.08</v>
      </c>
      <c r="I23" s="44">
        <f t="shared" si="0"/>
        <v>0</v>
      </c>
      <c r="J23" s="44">
        <f t="shared" si="1"/>
        <v>0</v>
      </c>
      <c r="K23" s="44">
        <f t="shared" si="2"/>
        <v>0</v>
      </c>
    </row>
    <row r="24" spans="1:11" ht="78.75" customHeight="1">
      <c r="A24" s="56">
        <v>18</v>
      </c>
      <c r="B24" s="55" t="s">
        <v>122</v>
      </c>
      <c r="C24" s="58"/>
      <c r="D24" s="45"/>
      <c r="E24" s="67" t="s">
        <v>12</v>
      </c>
      <c r="F24" s="48">
        <v>50</v>
      </c>
      <c r="G24" s="44">
        <v>0</v>
      </c>
      <c r="H24" s="66">
        <v>0.08</v>
      </c>
      <c r="I24" s="44">
        <f t="shared" si="0"/>
        <v>0</v>
      </c>
      <c r="J24" s="44">
        <f t="shared" si="1"/>
        <v>0</v>
      </c>
      <c r="K24" s="44">
        <f t="shared" si="2"/>
        <v>0</v>
      </c>
    </row>
    <row r="25" spans="1:11" ht="81" customHeight="1">
      <c r="A25" s="56">
        <v>19</v>
      </c>
      <c r="B25" s="55" t="s">
        <v>123</v>
      </c>
      <c r="C25" s="58"/>
      <c r="D25" s="45"/>
      <c r="E25" s="67" t="s">
        <v>12</v>
      </c>
      <c r="F25" s="48">
        <v>50</v>
      </c>
      <c r="G25" s="44">
        <v>0</v>
      </c>
      <c r="H25" s="66">
        <v>0.08</v>
      </c>
      <c r="I25" s="44">
        <f t="shared" si="0"/>
        <v>0</v>
      </c>
      <c r="J25" s="44">
        <f t="shared" si="1"/>
        <v>0</v>
      </c>
      <c r="K25" s="44">
        <f t="shared" si="2"/>
        <v>0</v>
      </c>
    </row>
    <row r="26" spans="1:11" ht="44.25" customHeight="1">
      <c r="A26" s="56">
        <v>20</v>
      </c>
      <c r="B26" s="55" t="s">
        <v>124</v>
      </c>
      <c r="C26" s="58"/>
      <c r="D26" s="45"/>
      <c r="E26" s="67" t="s">
        <v>12</v>
      </c>
      <c r="F26" s="48">
        <v>50</v>
      </c>
      <c r="G26" s="44">
        <v>0</v>
      </c>
      <c r="H26" s="66">
        <v>0.08</v>
      </c>
      <c r="I26" s="44">
        <f t="shared" si="0"/>
        <v>0</v>
      </c>
      <c r="J26" s="44">
        <f t="shared" si="1"/>
        <v>0</v>
      </c>
      <c r="K26" s="44">
        <f t="shared" si="2"/>
        <v>0</v>
      </c>
    </row>
    <row r="27" spans="1:11" ht="76.5" customHeight="1">
      <c r="A27" s="56">
        <v>21</v>
      </c>
      <c r="B27" s="55" t="s">
        <v>125</v>
      </c>
      <c r="C27" s="58"/>
      <c r="D27" s="45"/>
      <c r="E27" s="67" t="s">
        <v>12</v>
      </c>
      <c r="F27" s="48">
        <v>10</v>
      </c>
      <c r="G27" s="44">
        <v>0</v>
      </c>
      <c r="H27" s="66">
        <v>0.08</v>
      </c>
      <c r="I27" s="44">
        <f t="shared" si="0"/>
        <v>0</v>
      </c>
      <c r="J27" s="44">
        <f t="shared" si="1"/>
        <v>0</v>
      </c>
      <c r="K27" s="44">
        <f t="shared" si="2"/>
        <v>0</v>
      </c>
    </row>
    <row r="28" spans="1:11" ht="105.75" customHeight="1" thickBot="1">
      <c r="A28" s="56">
        <v>22</v>
      </c>
      <c r="B28" s="53" t="s">
        <v>126</v>
      </c>
      <c r="C28" s="58"/>
      <c r="D28" s="45"/>
      <c r="E28" s="67" t="s">
        <v>12</v>
      </c>
      <c r="F28" s="48">
        <v>20</v>
      </c>
      <c r="G28" s="44">
        <v>0</v>
      </c>
      <c r="H28" s="66">
        <v>0.08</v>
      </c>
      <c r="I28" s="44">
        <f t="shared" si="0"/>
        <v>0</v>
      </c>
      <c r="J28" s="44">
        <f t="shared" si="1"/>
        <v>0</v>
      </c>
      <c r="K28" s="44">
        <f t="shared" si="2"/>
        <v>0</v>
      </c>
    </row>
    <row r="29" spans="1:11" ht="36.75" customHeight="1" thickBot="1">
      <c r="J29" s="108">
        <f>SUM(J6:J28)</f>
        <v>0</v>
      </c>
      <c r="K29" s="108">
        <f>SUM(K6:K28)</f>
        <v>0</v>
      </c>
    </row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M9"/>
  <sheetViews>
    <sheetView tabSelected="1" workbookViewId="0">
      <selection activeCell="A9" sqref="A9"/>
    </sheetView>
  </sheetViews>
  <sheetFormatPr defaultRowHeight="14.25"/>
  <cols>
    <col min="5" max="5" width="12.125" customWidth="1"/>
    <col min="9" max="9" width="11.625" customWidth="1"/>
    <col min="11" max="11" width="11.625" customWidth="1"/>
    <col min="12" max="12" width="13.75" customWidth="1"/>
    <col min="13" max="13" width="15.25" customWidth="1"/>
  </cols>
  <sheetData>
    <row r="3" spans="1:13" ht="18.75">
      <c r="B3" s="93" t="s">
        <v>137</v>
      </c>
      <c r="C3" s="93"/>
      <c r="D3" s="93"/>
      <c r="E3" s="93"/>
    </row>
    <row r="4" spans="1:13" ht="15" thickBot="1"/>
    <row r="5" spans="1:13" ht="72" thickBot="1">
      <c r="A5" s="30" t="s">
        <v>128</v>
      </c>
      <c r="B5" s="98" t="s">
        <v>1</v>
      </c>
      <c r="C5" s="99"/>
      <c r="D5" s="100"/>
      <c r="E5" s="32" t="s">
        <v>129</v>
      </c>
      <c r="F5" s="32" t="s">
        <v>130</v>
      </c>
      <c r="G5" s="32" t="s">
        <v>4</v>
      </c>
      <c r="H5" s="30" t="s">
        <v>5</v>
      </c>
      <c r="I5" s="63" t="s">
        <v>8</v>
      </c>
      <c r="J5" s="64" t="s">
        <v>9</v>
      </c>
      <c r="K5" s="65" t="s">
        <v>6</v>
      </c>
      <c r="L5" s="65" t="s">
        <v>99</v>
      </c>
      <c r="M5" s="65" t="s">
        <v>7</v>
      </c>
    </row>
    <row r="6" spans="1:13" ht="221.25" customHeight="1">
      <c r="A6" s="72">
        <v>1</v>
      </c>
      <c r="B6" s="104" t="s">
        <v>131</v>
      </c>
      <c r="C6" s="105"/>
      <c r="D6" s="106"/>
      <c r="E6" s="73"/>
      <c r="F6" s="74"/>
      <c r="G6" s="74" t="s">
        <v>47</v>
      </c>
      <c r="H6" s="75">
        <v>200</v>
      </c>
      <c r="I6" s="44">
        <v>0</v>
      </c>
      <c r="J6" s="107">
        <v>0.23</v>
      </c>
      <c r="K6" s="44">
        <f>(I6*J6+I6)</f>
        <v>0</v>
      </c>
      <c r="L6" s="44">
        <f>(I6*H6)</f>
        <v>0</v>
      </c>
      <c r="M6" s="44">
        <f>(K6*H6)</f>
        <v>0</v>
      </c>
    </row>
    <row r="7" spans="1:13" ht="110.25" customHeight="1">
      <c r="A7" s="72">
        <v>2</v>
      </c>
      <c r="B7" s="101" t="s">
        <v>132</v>
      </c>
      <c r="C7" s="102"/>
      <c r="D7" s="103"/>
      <c r="E7" s="73"/>
      <c r="F7" s="74"/>
      <c r="G7" s="74" t="s">
        <v>47</v>
      </c>
      <c r="H7" s="75">
        <v>200</v>
      </c>
      <c r="I7" s="44">
        <v>0</v>
      </c>
      <c r="J7" s="107">
        <v>0.23</v>
      </c>
      <c r="K7" s="44">
        <f t="shared" ref="K7:K8" si="0">(I7*J7+I7)</f>
        <v>0</v>
      </c>
      <c r="L7" s="44">
        <f t="shared" ref="L7:L8" si="1">(I7*H7)</f>
        <v>0</v>
      </c>
      <c r="M7" s="44">
        <f t="shared" ref="M7:M8" si="2">(K7*H7)</f>
        <v>0</v>
      </c>
    </row>
    <row r="8" spans="1:13" ht="123.75" customHeight="1" thickBot="1">
      <c r="A8" s="71">
        <v>3</v>
      </c>
      <c r="B8" s="101" t="s">
        <v>133</v>
      </c>
      <c r="C8" s="102"/>
      <c r="D8" s="103"/>
      <c r="E8" s="70" t="s">
        <v>134</v>
      </c>
      <c r="F8" s="70" t="s">
        <v>135</v>
      </c>
      <c r="G8" s="69" t="s">
        <v>136</v>
      </c>
      <c r="H8" s="68">
        <v>200</v>
      </c>
      <c r="I8" s="44">
        <v>0</v>
      </c>
      <c r="J8" s="107">
        <v>0.23</v>
      </c>
      <c r="K8" s="44">
        <f t="shared" si="0"/>
        <v>0</v>
      </c>
      <c r="L8" s="44">
        <f t="shared" si="1"/>
        <v>0</v>
      </c>
      <c r="M8" s="44">
        <f t="shared" si="2"/>
        <v>0</v>
      </c>
    </row>
    <row r="9" spans="1:13" ht="40.5" customHeight="1" thickBot="1">
      <c r="K9" s="35"/>
      <c r="L9" s="108">
        <f>SUM(L6:L8)</f>
        <v>0</v>
      </c>
      <c r="M9" s="108">
        <f>SUM(M6:M8)</f>
        <v>0</v>
      </c>
    </row>
  </sheetData>
  <mergeCells count="5">
    <mergeCell ref="B5:D5"/>
    <mergeCell ref="B8:D8"/>
    <mergeCell ref="B6:D6"/>
    <mergeCell ref="B7:D7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i_sioch</dc:creator>
  <cp:lastModifiedBy>i_sioch</cp:lastModifiedBy>
  <dcterms:created xsi:type="dcterms:W3CDTF">2025-02-05T09:23:26Z</dcterms:created>
  <dcterms:modified xsi:type="dcterms:W3CDTF">2025-02-06T06:56:58Z</dcterms:modified>
</cp:coreProperties>
</file>